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930" yWindow="3420" windowWidth="15450" windowHeight="10200"/>
  </bookViews>
  <sheets>
    <sheet name="Отчет по источникам" sheetId="3" r:id="rId1"/>
  </sheets>
  <definedNames>
    <definedName name="APPT" localSheetId="0">'Отчет по источникам'!$B$27</definedName>
    <definedName name="FIO" localSheetId="0">'Отчет по источникам'!$G$27</definedName>
    <definedName name="SIGN" localSheetId="0">'Отчет по источникам'!$B$27:$G$27</definedName>
  </definedNames>
  <calcPr calcId="145621"/>
</workbook>
</file>

<file path=xl/calcChain.xml><?xml version="1.0" encoding="utf-8"?>
<calcChain xmlns="http://schemas.openxmlformats.org/spreadsheetml/2006/main">
  <c r="E31" i="3" l="1"/>
  <c r="E35" i="3"/>
  <c r="G18" i="3"/>
  <c r="G20" i="3"/>
  <c r="F18" i="3"/>
  <c r="F35" i="3"/>
  <c r="G35" i="3" l="1"/>
  <c r="F19" i="3"/>
  <c r="G19" i="3" l="1"/>
  <c r="G17" i="3" l="1"/>
  <c r="G31" i="3" s="1"/>
  <c r="E17" i="3" l="1"/>
  <c r="F34" i="3"/>
  <c r="F33" i="3" s="1"/>
  <c r="F32" i="3" s="1"/>
  <c r="G34" i="3"/>
  <c r="G33" i="3" s="1"/>
  <c r="G32" i="3" s="1"/>
  <c r="G16" i="3"/>
  <c r="E19" i="3"/>
  <c r="G30" i="3"/>
  <c r="G29" i="3" s="1"/>
  <c r="G28" i="3" s="1"/>
  <c r="E30" i="3"/>
  <c r="E29" i="3" s="1"/>
  <c r="E28" i="3" s="1"/>
  <c r="E16" i="3" l="1"/>
  <c r="G27" i="3"/>
  <c r="E34" i="3"/>
  <c r="E33" i="3" s="1"/>
  <c r="E32" i="3" s="1"/>
  <c r="E27" i="3" s="1"/>
  <c r="E15" i="3" l="1"/>
  <c r="G15" i="3"/>
  <c r="F17" i="3"/>
  <c r="F16" i="3" s="1"/>
  <c r="F31" i="3" l="1"/>
  <c r="F30" i="3" s="1"/>
  <c r="F29" i="3" s="1"/>
  <c r="F28" i="3" s="1"/>
  <c r="F27" i="3" s="1"/>
  <c r="F15" i="3" s="1"/>
</calcChain>
</file>

<file path=xl/sharedStrings.xml><?xml version="1.0" encoding="utf-8"?>
<sst xmlns="http://schemas.openxmlformats.org/spreadsheetml/2006/main" count="79" uniqueCount="57">
  <si>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</si>
  <si>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</si>
  <si>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</si>
  <si>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</si>
  <si>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</si>
  <si>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</si>
  <si>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</si>
  <si>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Погашение бюджетами городских округов кредитов от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</si>
  <si>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</si>
  <si>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</si>
  <si>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01030100000000000</t>
  </si>
  <si>
    <t>Бюджетные кредиты от других бюджетов бюджетной системы Российской Федерации в валюте Российской Федерации3</t>
  </si>
  <si>
    <t>01030100040000710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</si>
  <si>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</si>
  <si>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01030100040000810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</si>
  <si>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</si>
  <si>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</si>
  <si>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</si>
  <si>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</si>
  <si>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</si>
  <si>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</si>
  <si>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 xml:space="preserve">к решению городского Совета депутатов  </t>
  </si>
  <si>
    <t>рублей</t>
  </si>
  <si>
    <t>01020000000000700</t>
  </si>
  <si>
    <t>01020000000000800</t>
  </si>
  <si>
    <t>01030100000000700</t>
  </si>
  <si>
    <t>01030100000000800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</si>
  <si>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</si>
  <si>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</si>
  <si>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</si>
  <si>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</si>
  <si>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</si>
  <si>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</si>
  <si>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</si>
  <si>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</si>
  <si>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</si>
  <si>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</si>
  <si>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</si>
  <si>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</si>
  <si>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</si>
  <si>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</si>
  <si>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</si>
  <si>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</si>
  <si>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</si>
  <si>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>Получение бюджетами городских округов кредитов от кредитных организаций в валюте Российской Федерации</t>
  </si>
  <si>
    <t xml:space="preserve">Приложение 1    </t>
  </si>
  <si>
    <t>Источники внутреннего финансирования дефицита бюджета города Ачинска 
на 2017 год и плановый период 2018-2019 годов</t>
  </si>
  <si>
    <t>№                     п/п</t>
  </si>
  <si>
    <t>Сумма 
на 2017 год</t>
  </si>
  <si>
    <t>Сумма 
на 2018 год</t>
  </si>
  <si>
    <t>Сумма 
на 2019 год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</si>
  <si>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</si>
  <si>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</si>
  <si>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</si>
  <si>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группы, подгруппы, статьи и вида источника финансирования дефицитов бюджетов</t>
  </si>
  <si>
    <t>от 02.12.2016 № 17-90р</t>
  </si>
  <si>
    <t>от 28.04.2017 № 21-111р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</si>
</sst>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0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0" fontId="3" fillId="2" borderId="0" xfId="0" applyFont="1" applyFill="1"/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3" borderId="0" xfId="0" applyFont="1" applyFill="1"/>
    <xf numFmtId="0" fontId="3" fillId="3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vertical="top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5"/>
  <sheetViews>
    <sheetView showGridLines="0" tabSelected="1" view="pageBreakPreview" topLeftCell="A16" zoomScale="80" zoomScaleSheetLayoutView="80" workbookViewId="0">
      <selection activeCell="D5" sqref="D5"/>
    </sheetView>
  </sheetViews>
  <sheetFormatPr defaultColWidth="9.140625" defaultRowHeight="12.75" customHeight="1" outlineLevelRow="3" x14ac:dyDescent="0.25"/>
  <cols>
    <col min="1" max="1" width="5.7109375" style="9" customWidth="1"/>
    <col min="2" max="2" width="17.42578125" style="2" customWidth="1"/>
    <col min="3" max="3" width="21.7109375" style="2" customWidth="1"/>
    <col min="4" max="4" width="45.5703125" style="2" customWidth="1"/>
    <col min="5" max="5" width="17.42578125" style="2" customWidth="1"/>
    <col min="6" max="6" width="17.28515625" style="2" customWidth="1"/>
    <col min="7" max="7" width="18.140625" style="2" customWidth="1"/>
    <col min="8" max="16384" width="9.140625" style="2"/>
  </cols>
  <sheetData>
    <row r="1" spans="1:7" ht="15.75" x14ac:dyDescent="0.25">
      <c r="E1" s="3" t="s">
        <v>45</v>
      </c>
    </row>
    <row r="2" spans="1:7" ht="15.75" x14ac:dyDescent="0.25">
      <c r="E2" s="3" t="s">
        <v>21</v>
      </c>
    </row>
    <row r="3" spans="1:7" ht="15.75" x14ac:dyDescent="0.25">
      <c r="E3" s="3" t="s">
        <v>56</v>
      </c>
    </row>
    <row r="4" spans="1:7" ht="15.75" x14ac:dyDescent="0.25">
      <c r="E4" s="3"/>
    </row>
    <row r="5" spans="1:7" ht="15.75" x14ac:dyDescent="0.25">
      <c r="E5" s="3" t="s">
        <v>45</v>
      </c>
    </row>
    <row r="6" spans="1:7" ht="15.75" x14ac:dyDescent="0.25">
      <c r="E6" s="3" t="s">
        <v>21</v>
      </c>
    </row>
    <row r="7" spans="1:7" ht="15.75" x14ac:dyDescent="0.25">
      <c r="E7" s="3" t="s">
        <v>55</v>
      </c>
    </row>
    <row r="8" spans="1:7" ht="15.75" x14ac:dyDescent="0.25">
      <c r="F8" s="1"/>
    </row>
    <row r="9" spans="1:7" ht="15.75" x14ac:dyDescent="0.25"/>
    <row r="10" spans="1:7" ht="34.5" customHeight="1" x14ac:dyDescent="0.3">
      <c r="B10" s="14" t="s">
        <v>46</v>
      </c>
      <c r="C10" s="15"/>
      <c r="D10" s="15"/>
      <c r="E10" s="15"/>
      <c r="F10" s="15"/>
      <c r="G10" s="15"/>
    </row>
    <row r="11" spans="1:7" ht="15.75" x14ac:dyDescent="0.25"/>
    <row r="12" spans="1:7" ht="15.75" x14ac:dyDescent="0.25">
      <c r="G12" s="4" t="s">
        <v>22</v>
      </c>
    </row>
    <row r="13" spans="1:7" ht="36.6" customHeight="1" x14ac:dyDescent="0.25">
      <c r="A13" s="13" t="s">
        <v>47</v>
      </c>
      <c r="B13" s="18" t="s">
        <v>52</v>
      </c>
      <c r="C13" s="19"/>
      <c r="D13" s="13" t="s">
        <v>51</v>
      </c>
      <c r="E13" s="16" t="s">
        <v>48</v>
      </c>
      <c r="F13" s="16" t="s">
        <v>49</v>
      </c>
      <c r="G13" s="16" t="s">
        <v>50</v>
      </c>
    </row>
    <row r="14" spans="1:7" ht="94.5" x14ac:dyDescent="0.25">
      <c r="A14" s="13"/>
      <c r="B14" s="12" t="s">
        <v>53</v>
      </c>
      <c r="C14" s="12" t="s">
        <v>54</v>
      </c>
      <c r="D14" s="13"/>
      <c r="E14" s="17"/>
      <c r="F14" s="17"/>
      <c r="G14" s="17"/>
    </row>
    <row r="15" spans="1:7" ht="47.25" x14ac:dyDescent="0.25">
      <c r="A15" s="10">
        <v>1</v>
      </c>
      <c r="B15" s="6" t="s">
        <v>0</v>
      </c>
      <c r="C15" s="6" t="s">
        <v>1</v>
      </c>
      <c r="D15" s="11" t="s">
        <v>2</v>
      </c>
      <c r="E15" s="7">
        <f>E16+E21+E27</f>
        <v>238677855.71000004</v>
      </c>
      <c r="F15" s="7">
        <f>F16+F21+F27</f>
        <v>23390401.759999976</v>
      </c>
      <c r="G15" s="7">
        <f t="shared" ref="G15" si="0">G16+G21+G27</f>
        <v>17774914.74000001</v>
      </c>
    </row>
    <row r="16" spans="1:7" ht="31.5" outlineLevel="1" x14ac:dyDescent="0.25">
      <c r="A16" s="10">
        <v>2</v>
      </c>
      <c r="B16" s="6" t="s">
        <v>0</v>
      </c>
      <c r="C16" s="6" t="s">
        <v>3</v>
      </c>
      <c r="D16" s="11" t="s">
        <v>4</v>
      </c>
      <c r="E16" s="7">
        <f>E17-E19</f>
        <v>16975286.730000004</v>
      </c>
      <c r="F16" s="7">
        <f>F17-F19</f>
        <v>23390401.759999976</v>
      </c>
      <c r="G16" s="7">
        <f>G17-G19</f>
        <v>17774914.74000001</v>
      </c>
    </row>
    <row r="17" spans="1:7" s="5" customFormat="1" ht="35.450000000000003" customHeight="1" outlineLevel="1" x14ac:dyDescent="0.25">
      <c r="A17" s="10">
        <v>3</v>
      </c>
      <c r="B17" s="6" t="s">
        <v>0</v>
      </c>
      <c r="C17" s="6" t="s">
        <v>23</v>
      </c>
      <c r="D17" s="11" t="s">
        <v>27</v>
      </c>
      <c r="E17" s="8">
        <f>E18</f>
        <v>116975286.73</v>
      </c>
      <c r="F17" s="8">
        <f>F18</f>
        <v>140365688.48999998</v>
      </c>
      <c r="G17" s="8">
        <f>G18</f>
        <v>158140603.22999999</v>
      </c>
    </row>
    <row r="18" spans="1:7" ht="47.25" outlineLevel="3" x14ac:dyDescent="0.25">
      <c r="A18" s="10">
        <v>4</v>
      </c>
      <c r="B18" s="6" t="s">
        <v>0</v>
      </c>
      <c r="C18" s="6" t="s">
        <v>5</v>
      </c>
      <c r="D18" s="11" t="s">
        <v>44</v>
      </c>
      <c r="E18" s="8">
        <v>116975286.73</v>
      </c>
      <c r="F18" s="8">
        <f>138791823.89+1573864.6</f>
        <v>140365688.48999998</v>
      </c>
      <c r="G18" s="8">
        <f>156566738.63+1573864.6</f>
        <v>158140603.22999999</v>
      </c>
    </row>
    <row r="19" spans="1:7" s="5" customFormat="1" ht="47.25" outlineLevel="3" x14ac:dyDescent="0.25">
      <c r="A19" s="10">
        <v>5</v>
      </c>
      <c r="B19" s="6" t="s">
        <v>0</v>
      </c>
      <c r="C19" s="6" t="s">
        <v>24</v>
      </c>
      <c r="D19" s="11" t="s">
        <v>28</v>
      </c>
      <c r="E19" s="8">
        <f>E20</f>
        <v>100000000</v>
      </c>
      <c r="F19" s="8">
        <f>F20</f>
        <v>116975286.73</v>
      </c>
      <c r="G19" s="8">
        <f t="shared" ref="G19" si="1">G20</f>
        <v>140365688.48999998</v>
      </c>
    </row>
    <row r="20" spans="1:7" ht="47.25" outlineLevel="3" x14ac:dyDescent="0.25">
      <c r="A20" s="10">
        <v>6</v>
      </c>
      <c r="B20" s="6" t="s">
        <v>0</v>
      </c>
      <c r="C20" s="6" t="s">
        <v>6</v>
      </c>
      <c r="D20" s="11" t="s">
        <v>7</v>
      </c>
      <c r="E20" s="8">
        <v>100000000</v>
      </c>
      <c r="F20" s="8">
        <v>116975286.73</v>
      </c>
      <c r="G20" s="8">
        <f>138791823.89+1573864.6</f>
        <v>140365688.48999998</v>
      </c>
    </row>
    <row r="21" spans="1:7" ht="47.25" outlineLevel="1" x14ac:dyDescent="0.25">
      <c r="A21" s="10">
        <v>7</v>
      </c>
      <c r="B21" s="6" t="s">
        <v>0</v>
      </c>
      <c r="C21" s="6" t="s">
        <v>8</v>
      </c>
      <c r="D21" s="11" t="s">
        <v>9</v>
      </c>
      <c r="E21" s="8">
        <v>18000000</v>
      </c>
      <c r="F21" s="8">
        <v>0</v>
      </c>
      <c r="G21" s="8">
        <v>0</v>
      </c>
    </row>
    <row r="22" spans="1:7" ht="63" outlineLevel="2" x14ac:dyDescent="0.25">
      <c r="A22" s="10">
        <v>8</v>
      </c>
      <c r="B22" s="6" t="s">
        <v>0</v>
      </c>
      <c r="C22" s="6" t="s">
        <v>10</v>
      </c>
      <c r="D22" s="11" t="s">
        <v>11</v>
      </c>
      <c r="E22" s="8">
        <v>18000000</v>
      </c>
      <c r="F22" s="8">
        <v>0</v>
      </c>
      <c r="G22" s="8">
        <v>0</v>
      </c>
    </row>
    <row r="23" spans="1:7" s="5" customFormat="1" ht="63" outlineLevel="2" x14ac:dyDescent="0.25">
      <c r="A23" s="10">
        <v>9</v>
      </c>
      <c r="B23" s="6" t="s">
        <v>0</v>
      </c>
      <c r="C23" s="6" t="s">
        <v>25</v>
      </c>
      <c r="D23" s="11" t="s">
        <v>29</v>
      </c>
      <c r="E23" s="8">
        <v>18000000</v>
      </c>
      <c r="F23" s="8">
        <v>18000000</v>
      </c>
      <c r="G23" s="8">
        <v>18000000</v>
      </c>
    </row>
    <row r="24" spans="1:7" ht="63" outlineLevel="3" x14ac:dyDescent="0.25">
      <c r="A24" s="10">
        <v>10</v>
      </c>
      <c r="B24" s="6" t="s">
        <v>0</v>
      </c>
      <c r="C24" s="6" t="s">
        <v>12</v>
      </c>
      <c r="D24" s="11" t="s">
        <v>13</v>
      </c>
      <c r="E24" s="8">
        <v>18000000</v>
      </c>
      <c r="F24" s="8">
        <v>18000000</v>
      </c>
      <c r="G24" s="8">
        <v>18000000</v>
      </c>
    </row>
    <row r="25" spans="1:7" s="5" customFormat="1" ht="78.75" outlineLevel="3" x14ac:dyDescent="0.25">
      <c r="A25" s="10">
        <v>11</v>
      </c>
      <c r="B25" s="6" t="s">
        <v>0</v>
      </c>
      <c r="C25" s="6" t="s">
        <v>26</v>
      </c>
      <c r="D25" s="11" t="s">
        <v>30</v>
      </c>
      <c r="E25" s="8">
        <v>0</v>
      </c>
      <c r="F25" s="8">
        <v>18000000</v>
      </c>
      <c r="G25" s="8">
        <v>18000000</v>
      </c>
    </row>
    <row r="26" spans="1:7" ht="63" outlineLevel="3" x14ac:dyDescent="0.25">
      <c r="A26" s="10">
        <v>12</v>
      </c>
      <c r="B26" s="6" t="s">
        <v>0</v>
      </c>
      <c r="C26" s="6" t="s">
        <v>14</v>
      </c>
      <c r="D26" s="11" t="s">
        <v>15</v>
      </c>
      <c r="E26" s="8">
        <v>0</v>
      </c>
      <c r="F26" s="8">
        <v>18000000</v>
      </c>
      <c r="G26" s="8">
        <v>18000000</v>
      </c>
    </row>
    <row r="27" spans="1:7" ht="31.5" outlineLevel="1" x14ac:dyDescent="0.25">
      <c r="A27" s="10">
        <v>13</v>
      </c>
      <c r="B27" s="6" t="s">
        <v>0</v>
      </c>
      <c r="C27" s="6" t="s">
        <v>16</v>
      </c>
      <c r="D27" s="11" t="s">
        <v>17</v>
      </c>
      <c r="E27" s="7">
        <f>E28+E32</f>
        <v>203702568.98000002</v>
      </c>
      <c r="F27" s="7">
        <f t="shared" ref="F27" si="2">F28+F32</f>
        <v>0</v>
      </c>
      <c r="G27" s="7">
        <f>G28+G32</f>
        <v>0</v>
      </c>
    </row>
    <row r="28" spans="1:7" ht="15.75" outlineLevel="1" x14ac:dyDescent="0.25">
      <c r="A28" s="10">
        <v>14</v>
      </c>
      <c r="B28" s="6" t="s">
        <v>0</v>
      </c>
      <c r="C28" s="6" t="s">
        <v>35</v>
      </c>
      <c r="D28" s="11" t="s">
        <v>33</v>
      </c>
      <c r="E28" s="8">
        <f>E29</f>
        <v>-2569244221.8400002</v>
      </c>
      <c r="F28" s="8">
        <f>F29</f>
        <v>-2474225502.4399996</v>
      </c>
      <c r="G28" s="8">
        <f>G29</f>
        <v>-2503355417.1799998</v>
      </c>
    </row>
    <row r="29" spans="1:7" s="5" customFormat="1" ht="31.5" outlineLevel="2" x14ac:dyDescent="0.25">
      <c r="A29" s="10">
        <v>15</v>
      </c>
      <c r="B29" s="6" t="s">
        <v>0</v>
      </c>
      <c r="C29" s="6" t="s">
        <v>36</v>
      </c>
      <c r="D29" s="11" t="s">
        <v>37</v>
      </c>
      <c r="E29" s="8">
        <f t="shared" ref="E29:G29" si="3">E30</f>
        <v>-2569244221.8400002</v>
      </c>
      <c r="F29" s="8">
        <f t="shared" si="3"/>
        <v>-2474225502.4399996</v>
      </c>
      <c r="G29" s="8">
        <f t="shared" si="3"/>
        <v>-2503355417.1799998</v>
      </c>
    </row>
    <row r="30" spans="1:7" s="5" customFormat="1" ht="31.5" outlineLevel="2" x14ac:dyDescent="0.25">
      <c r="A30" s="10">
        <v>16</v>
      </c>
      <c r="B30" s="6" t="s">
        <v>0</v>
      </c>
      <c r="C30" s="6" t="s">
        <v>38</v>
      </c>
      <c r="D30" s="11" t="s">
        <v>31</v>
      </c>
      <c r="E30" s="8">
        <f>E31</f>
        <v>-2569244221.8400002</v>
      </c>
      <c r="F30" s="8">
        <f>F31</f>
        <v>-2474225502.4399996</v>
      </c>
      <c r="G30" s="8">
        <f>G31</f>
        <v>-2503355417.1799998</v>
      </c>
    </row>
    <row r="31" spans="1:7" ht="31.5" outlineLevel="3" x14ac:dyDescent="0.25">
      <c r="A31" s="10">
        <v>17</v>
      </c>
      <c r="B31" s="6" t="s">
        <v>0</v>
      </c>
      <c r="C31" s="6" t="s">
        <v>18</v>
      </c>
      <c r="D31" s="11" t="s">
        <v>19</v>
      </c>
      <c r="E31" s="8">
        <f>-2434268935.11-E18-E24</f>
        <v>-2569244221.8400002</v>
      </c>
      <c r="F31" s="8">
        <f>-2315859813.95-F17-F24</f>
        <v>-2474225502.4399996</v>
      </c>
      <c r="G31" s="8">
        <f>-2327214813.95-G17-G24</f>
        <v>-2503355417.1799998</v>
      </c>
    </row>
    <row r="32" spans="1:7" s="5" customFormat="1" ht="15.75" outlineLevel="3" x14ac:dyDescent="0.25">
      <c r="A32" s="10">
        <v>18</v>
      </c>
      <c r="B32" s="6" t="s">
        <v>0</v>
      </c>
      <c r="C32" s="6" t="s">
        <v>39</v>
      </c>
      <c r="D32" s="11" t="s">
        <v>34</v>
      </c>
      <c r="E32" s="8">
        <f t="shared" ref="E32:E33" si="4">E33</f>
        <v>2772946790.8200002</v>
      </c>
      <c r="F32" s="8">
        <f t="shared" ref="F32" si="5">F33</f>
        <v>2474225502.4400001</v>
      </c>
      <c r="G32" s="8">
        <f t="shared" ref="G32" si="6">G33</f>
        <v>2503355417.1799998</v>
      </c>
    </row>
    <row r="33" spans="1:7" ht="31.5" outlineLevel="3" x14ac:dyDescent="0.25">
      <c r="A33" s="10">
        <v>19</v>
      </c>
      <c r="B33" s="6" t="s">
        <v>0</v>
      </c>
      <c r="C33" s="6" t="s">
        <v>40</v>
      </c>
      <c r="D33" s="11" t="s">
        <v>42</v>
      </c>
      <c r="E33" s="8">
        <f t="shared" si="4"/>
        <v>2772946790.8200002</v>
      </c>
      <c r="F33" s="8">
        <f t="shared" ref="F33" si="7">F34</f>
        <v>2474225502.4400001</v>
      </c>
      <c r="G33" s="8">
        <f t="shared" ref="G33" si="8">G34</f>
        <v>2503355417.1799998</v>
      </c>
    </row>
    <row r="34" spans="1:7" ht="31.5" x14ac:dyDescent="0.25">
      <c r="A34" s="10">
        <v>20</v>
      </c>
      <c r="B34" s="6" t="s">
        <v>0</v>
      </c>
      <c r="C34" s="6" t="s">
        <v>41</v>
      </c>
      <c r="D34" s="11" t="s">
        <v>32</v>
      </c>
      <c r="E34" s="8">
        <f>E35</f>
        <v>2772946790.8200002</v>
      </c>
      <c r="F34" s="8">
        <f t="shared" ref="F34:G34" si="9">F35</f>
        <v>2474225502.4400001</v>
      </c>
      <c r="G34" s="8">
        <f t="shared" si="9"/>
        <v>2503355417.1799998</v>
      </c>
    </row>
    <row r="35" spans="1:7" ht="31.5" x14ac:dyDescent="0.25">
      <c r="A35" s="10">
        <v>21</v>
      </c>
      <c r="B35" s="6" t="s">
        <v>0</v>
      </c>
      <c r="C35" s="6" t="s">
        <v>20</v>
      </c>
      <c r="D35" s="11" t="s">
        <v>43</v>
      </c>
      <c r="E35" s="8">
        <f>2672946790.82+E20+E26</f>
        <v>2772946790.8200002</v>
      </c>
      <c r="F35" s="8">
        <f>2339250215.71+F20+F26</f>
        <v>2474225502.4400001</v>
      </c>
      <c r="G35" s="8">
        <f>2344989728.69+G20+G26</f>
        <v>2503355417.1799998</v>
      </c>
    </row>
  </sheetData>
  <mergeCells count="7">
    <mergeCell ref="A13:A14"/>
    <mergeCell ref="B10:G10"/>
    <mergeCell ref="D13:D14"/>
    <mergeCell ref="E13:E14"/>
    <mergeCell ref="F13:F14"/>
    <mergeCell ref="G13:G14"/>
    <mergeCell ref="B13:C13"/>
  </mergeCells>
  <pageMargins left="1.1811023622047245" right="0.59055118110236227" top="0.78740157480314965" bottom="0.78740157480314965" header="0" footer="0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2017-04-28T00:49:28Z</cp:lastPrinted>
  <dcterms:created xsi:type="dcterms:W3CDTF">2002-03-11T10:22:12Z</dcterms:created>
  <dcterms:modified xsi:type="dcterms:W3CDTF">2017-04-28T00:49:30Z</dcterms:modified>
</cp:coreProperties>
</file>