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<sst xmlns="http://schemas.openxmlformats.org/spreadsheetml/2006/main" count="96" uniqueCount="95">
  <si>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</si>
  <si>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</si>
  <si>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</si>
  <si>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</si>
  <si>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</si>
  <si>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</si>
  <si>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</si>
  <si>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</si>
  <si>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</si>
  <si>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</si>
  <si>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</si>
  <si>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</si>
  <si>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</si>
  <si>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</si>
  <si>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</si>
  <si>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</si>
  <si>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</si>
  <si>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</si>
  <si>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</si>
  <si>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</si>
  <si>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</si>
  <si>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</si>
  <si>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</si>
  <si>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</si>
  <si>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</si>
  <si>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</si>
  <si>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</si>
  <si>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</si>
  <si>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</si>
  <si>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</si>
  <si>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</si>
  <si>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</si>
  <si>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</si>
  <si>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</si>
  <si>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</si>
  <si>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</si>
  <si>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</si>
  <si>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</si>
  <si>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</si>
  <si>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</si>
  <si>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</si>
  <si>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</si>
  <si>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</si>
  <si>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</si>
  <si>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</si>
  <si>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</si>
  <si>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</si>
  <si>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</si>
  <si>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</si>
  <si>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</si>
  <si>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</si>
  <si>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</si>
  <si>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</si>
  <si>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</si>
  <si>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</si>
  <si>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</si>
  <si>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</si>
  <si>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</si>
  <si>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</si>
  <si>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</si>
  <si>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</si>
  <si>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</si>
  <si>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</si>
  <si>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</si>
  <si>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</si>
  <si>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</si>
  <si>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</si>
  <si>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</si>
  <si>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</si>
  <si>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</si>
  <si>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</si>
  <si>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</si>
  <si>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</si>
  <si>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</si>
  <si>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</si>
  <si>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</si>
  <si>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</si>
  <si>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</si>
  <si>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</si>
  <si>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</si>
  <si>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</si>
  <si>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</si>
  <si>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</si>
  <si>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</si>
  <si>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</si>
  <si>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</si>
  <si>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</si>
  <si>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</si>
  <si>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</si>
  <si>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</si>
  <si>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</si>
  <si>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</si>
  <si>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План  на 2018 год 
</t>
  </si>
  <si>
    <t xml:space="preserve">     обеспечение пожарной безопасности</t>
  </si>
  <si>
    <t xml:space="preserve"> Сведения о ходе исполнения  бюджета города Ачинска на 01.10.2018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</si>
</sst>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">
      <selection activeCell="C13" sqref="C1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90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2719241</v>
      </c>
      <c r="C9" s="35">
        <f>C10+C26+C27+C28+C29</f>
        <v>1903571</v>
      </c>
      <c r="D9" s="27">
        <f>C9/B9*100</f>
        <v>70.00376207919784</v>
      </c>
    </row>
    <row r="10" spans="1:4" s="2" customFormat="1" ht="18" customHeight="1">
      <c r="A10" s="23" t="s">
        <v>11</v>
      </c>
      <c r="B10" s="36">
        <f>B11+B12+B13+B14+B15+B16+B17+B18+B19+B20+B21+B22+B23+B24+B25</f>
        <v>919589</v>
      </c>
      <c r="C10" s="36">
        <f>C11+C12+C13+C14+C15+C16+C17+C18+C19+C20+C21+C22+C23+C24+C25</f>
        <v>636487</v>
      </c>
      <c r="D10" s="21">
        <f aca="true" t="shared" si="0" ref="D10:D78">C10/B10*100</f>
        <v>69.21429029707838</v>
      </c>
    </row>
    <row r="11" spans="1:4" ht="17.25" customHeight="1">
      <c r="A11" s="11" t="s">
        <v>62</v>
      </c>
      <c r="B11" s="36">
        <v>31598</v>
      </c>
      <c r="C11" s="44">
        <v>11517</v>
      </c>
      <c r="D11" s="21">
        <f t="shared" si="0"/>
        <v>36.44850939932907</v>
      </c>
    </row>
    <row r="12" spans="1:4" ht="16.5" customHeight="1">
      <c r="A12" s="12" t="s">
        <v>63</v>
      </c>
      <c r="B12" s="36">
        <v>502366</v>
      </c>
      <c r="C12" s="44">
        <v>347984</v>
      </c>
      <c r="D12" s="21">
        <f t="shared" si="0"/>
        <v>69.26901900208215</v>
      </c>
    </row>
    <row r="13" spans="1:4" ht="53.25" customHeight="1">
      <c r="A13" s="12" t="s">
        <v>64</v>
      </c>
      <c r="B13" s="36">
        <v>17644</v>
      </c>
      <c r="C13" s="44">
        <v>13961</v>
      </c>
      <c r="D13" s="21">
        <f t="shared" si="0"/>
        <v>79.12604851507594</v>
      </c>
    </row>
    <row r="14" spans="1:4" ht="17.25" customHeight="1">
      <c r="A14" s="12" t="s">
        <v>65</v>
      </c>
      <c r="B14" s="36">
        <v>66176</v>
      </c>
      <c r="C14" s="44">
        <v>42210</v>
      </c>
      <c r="D14" s="21">
        <f t="shared" si="0"/>
        <v>63.78445357833655</v>
      </c>
    </row>
    <row r="15" spans="1:4" ht="18" customHeight="1">
      <c r="A15" s="12" t="s">
        <v>66</v>
      </c>
      <c r="B15" s="36">
        <v>23817</v>
      </c>
      <c r="C15" s="44">
        <v>4962</v>
      </c>
      <c r="D15" s="21">
        <f t="shared" si="0"/>
        <v>20.83385816853508</v>
      </c>
    </row>
    <row r="16" spans="1:4" ht="16.5" customHeight="1">
      <c r="A16" s="12" t="s">
        <v>67</v>
      </c>
      <c r="B16" s="36">
        <v>35597</v>
      </c>
      <c r="C16" s="44">
        <v>14718</v>
      </c>
      <c r="D16" s="21">
        <f t="shared" si="0"/>
        <v>41.34618085793746</v>
      </c>
    </row>
    <row r="17" spans="1:4" ht="17.25" customHeight="1">
      <c r="A17" s="12" t="s">
        <v>68</v>
      </c>
      <c r="B17" s="36">
        <v>19370</v>
      </c>
      <c r="C17" s="44">
        <v>18530</v>
      </c>
      <c r="D17" s="21">
        <f t="shared" si="0"/>
        <v>95.66339700567889</v>
      </c>
    </row>
    <row r="18" spans="1:4" ht="49.5" customHeight="1">
      <c r="A18" s="10" t="s">
        <v>69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124554</v>
      </c>
      <c r="C19" s="44">
        <v>91316</v>
      </c>
      <c r="D19" s="21">
        <f t="shared" si="0"/>
        <v>73.3143857282785</v>
      </c>
    </row>
    <row r="20" spans="1:4" ht="30.75" customHeight="1">
      <c r="A20" s="12" t="s">
        <v>71</v>
      </c>
      <c r="B20" s="36">
        <v>8873</v>
      </c>
      <c r="C20" s="44">
        <v>9525</v>
      </c>
      <c r="D20" s="21">
        <f t="shared" si="0"/>
        <v>107.34813479093881</v>
      </c>
    </row>
    <row r="21" spans="1:4" ht="33" customHeight="1">
      <c r="A21" s="12" t="s">
        <v>72</v>
      </c>
      <c r="B21" s="36">
        <v>47435</v>
      </c>
      <c r="C21" s="44">
        <v>34688</v>
      </c>
      <c r="D21" s="21">
        <f t="shared" si="0"/>
        <v>73.12743754611574</v>
      </c>
    </row>
    <row r="22" spans="1:4" ht="32.25" customHeight="1">
      <c r="A22" s="12" t="s">
        <v>73</v>
      </c>
      <c r="B22" s="36">
        <v>25105</v>
      </c>
      <c r="C22" s="44">
        <v>35255</v>
      </c>
      <c r="D22" s="21">
        <f t="shared" si="0"/>
        <v>140.43019318860786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44">
        <v>11866</v>
      </c>
      <c r="D24" s="21">
        <f t="shared" si="0"/>
        <v>69.58306456341992</v>
      </c>
    </row>
    <row r="25" spans="1:4" ht="17.25" customHeight="1">
      <c r="A25" s="12" t="s">
        <v>76</v>
      </c>
      <c r="B25" s="36">
        <v>0</v>
      </c>
      <c r="C25" s="44">
        <v>-45</v>
      </c>
      <c r="D25" s="21">
        <v>0</v>
      </c>
    </row>
    <row r="26" spans="1:4" ht="31.5" customHeight="1">
      <c r="A26" s="24" t="s">
        <v>8</v>
      </c>
      <c r="B26" s="44">
        <v>1783244</v>
      </c>
      <c r="C26" s="45">
        <v>1255792</v>
      </c>
      <c r="D26" s="21">
        <f t="shared" si="0"/>
        <v>70.42177066066114</v>
      </c>
    </row>
    <row r="27" spans="1:4" ht="47.25" customHeight="1">
      <c r="A27" s="25" t="s">
        <v>88</v>
      </c>
      <c r="B27" s="44">
        <v>16868</v>
      </c>
      <c r="C27" s="44">
        <v>16724</v>
      </c>
      <c r="D27" s="21">
        <f t="shared" si="0"/>
        <v>99.14631254446289</v>
      </c>
    </row>
    <row r="28" spans="1:4" ht="94.5" customHeight="1">
      <c r="A28" s="25" t="s">
        <v>77</v>
      </c>
      <c r="B28" s="36">
        <v>0</v>
      </c>
      <c r="C28" s="37">
        <v>2</v>
      </c>
      <c r="D28" s="21">
        <v>0</v>
      </c>
    </row>
    <row r="29" spans="1:4" ht="63" customHeight="1">
      <c r="A29" s="24" t="s">
        <v>78</v>
      </c>
      <c r="B29" s="38">
        <v>-460</v>
      </c>
      <c r="C29" s="37">
        <v>-5434</v>
      </c>
      <c r="D29" s="21">
        <f t="shared" si="0"/>
        <v>1181.304347826087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2830630</v>
      </c>
      <c r="C31" s="39">
        <f>C32+C41+C47+C53+C60+C66+C69+C74+C80+C83+C85</f>
        <v>1882656</v>
      </c>
      <c r="D31" s="28">
        <f>C31/B31*100</f>
        <v>66.51014085203647</v>
      </c>
    </row>
    <row r="32" spans="1:4" ht="16.5" customHeight="1">
      <c r="A32" s="14" t="s">
        <v>1</v>
      </c>
      <c r="B32" s="40">
        <f>B33+B34+B35+B37+B38+B39+B40</f>
        <v>172416</v>
      </c>
      <c r="C32" s="40">
        <f>C33+C34+C35+C37+C38+C39+C40</f>
        <v>113837</v>
      </c>
      <c r="D32" s="28">
        <f>C32/B32*100</f>
        <v>66.02461488492948</v>
      </c>
    </row>
    <row r="33" spans="1:4" ht="61.5" customHeight="1">
      <c r="A33" s="15" t="s">
        <v>18</v>
      </c>
      <c r="B33" s="36">
        <v>1344</v>
      </c>
      <c r="C33" s="38">
        <v>872</v>
      </c>
      <c r="D33" s="21">
        <f t="shared" si="0"/>
        <v>64.88095238095238</v>
      </c>
    </row>
    <row r="34" spans="1:4" ht="77.25" customHeight="1">
      <c r="A34" s="15" t="s">
        <v>19</v>
      </c>
      <c r="B34" s="36">
        <v>10697</v>
      </c>
      <c r="C34" s="38">
        <v>6442</v>
      </c>
      <c r="D34" s="21">
        <f t="shared" si="0"/>
        <v>60.22249228755726</v>
      </c>
    </row>
    <row r="35" spans="1:4" ht="96.75" customHeight="1">
      <c r="A35" s="15" t="s">
        <v>20</v>
      </c>
      <c r="B35" s="38">
        <v>85717</v>
      </c>
      <c r="C35" s="38">
        <v>59619</v>
      </c>
      <c r="D35" s="21">
        <f>C35/B35*100</f>
        <v>69.55329747891317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391</v>
      </c>
      <c r="C37" s="38">
        <v>391</v>
      </c>
      <c r="D37" s="21">
        <f>C37/B37*100</f>
        <v>100</v>
      </c>
    </row>
    <row r="38" spans="1:4" ht="66.75" customHeight="1">
      <c r="A38" s="15" t="s">
        <v>22</v>
      </c>
      <c r="B38" s="36">
        <v>13883</v>
      </c>
      <c r="C38" s="38">
        <v>9198</v>
      </c>
      <c r="D38" s="21">
        <f t="shared" si="0"/>
        <v>66.25369156522366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57188</v>
      </c>
      <c r="C40" s="38">
        <v>37315</v>
      </c>
      <c r="D40" s="21">
        <f t="shared" si="0"/>
        <v>65.24970273483947</v>
      </c>
    </row>
    <row r="41" spans="1:4" ht="34.5" customHeight="1">
      <c r="A41" s="14" t="s">
        <v>2</v>
      </c>
      <c r="B41" s="36">
        <f>B43+B46+B45</f>
        <v>26118</v>
      </c>
      <c r="C41" s="36">
        <f>C43+C46+C45</f>
        <v>16426</v>
      </c>
      <c r="D41" s="21">
        <f t="shared" si="0"/>
        <v>62.89149245730914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24182</v>
      </c>
      <c r="C43" s="38">
        <v>15156</v>
      </c>
      <c r="D43" s="21">
        <f t="shared" si="0"/>
        <v>62.67471673145315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18" customHeight="1">
      <c r="A45" s="46" t="s">
        <v>93</v>
      </c>
      <c r="B45" s="36">
        <v>31</v>
      </c>
      <c r="C45" s="38">
        <v>31</v>
      </c>
      <c r="D45" s="21"/>
    </row>
    <row r="46" spans="1:4" ht="51" customHeight="1">
      <c r="A46" s="15" t="s">
        <v>58</v>
      </c>
      <c r="B46" s="36">
        <v>1905</v>
      </c>
      <c r="C46" s="38">
        <v>1239</v>
      </c>
      <c r="D46" s="21">
        <f t="shared" si="0"/>
        <v>65.03937007874015</v>
      </c>
    </row>
    <row r="47" spans="1:4" ht="15.75">
      <c r="A47" s="14" t="s">
        <v>28</v>
      </c>
      <c r="B47" s="38">
        <f>B49+B50+B51+B52</f>
        <v>250937</v>
      </c>
      <c r="C47" s="36">
        <f>C49+C50+C51+C52</f>
        <v>92693</v>
      </c>
      <c r="D47" s="21">
        <f t="shared" si="0"/>
        <v>36.93875355168827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70407</v>
      </c>
      <c r="C50" s="38">
        <v>37744</v>
      </c>
      <c r="D50" s="21">
        <f>C50/B50*100</f>
        <v>53.608305992301894</v>
      </c>
    </row>
    <row r="51" spans="1:4" ht="18" customHeight="1">
      <c r="A51" s="15" t="s">
        <v>30</v>
      </c>
      <c r="B51" s="36">
        <v>177914</v>
      </c>
      <c r="C51" s="38">
        <v>53668</v>
      </c>
      <c r="D51" s="21">
        <f>C51/B51*100</f>
        <v>30.165135964567153</v>
      </c>
    </row>
    <row r="52" spans="1:4" ht="30" customHeight="1">
      <c r="A52" s="15" t="s">
        <v>31</v>
      </c>
      <c r="B52" s="36">
        <v>2616</v>
      </c>
      <c r="C52" s="38">
        <v>1281</v>
      </c>
      <c r="D52" s="21">
        <f>C52/B52*100</f>
        <v>48.96788990825688</v>
      </c>
    </row>
    <row r="53" spans="1:4" ht="16.5" customHeight="1">
      <c r="A53" s="14" t="s">
        <v>3</v>
      </c>
      <c r="B53" s="36">
        <f>B54+B55+B56+B57</f>
        <v>237080</v>
      </c>
      <c r="C53" s="36">
        <f>C54+C55+C56+C57</f>
        <v>92456</v>
      </c>
      <c r="D53" s="21">
        <f t="shared" si="0"/>
        <v>38.99780664754513</v>
      </c>
    </row>
    <row r="54" spans="1:4" ht="15.75">
      <c r="A54" s="15" t="s">
        <v>32</v>
      </c>
      <c r="B54" s="36">
        <v>8071</v>
      </c>
      <c r="C54" s="38">
        <v>7045</v>
      </c>
      <c r="D54" s="21">
        <f t="shared" si="0"/>
        <v>87.28782059224383</v>
      </c>
    </row>
    <row r="55" spans="1:4" ht="15.75">
      <c r="A55" s="15" t="s">
        <v>33</v>
      </c>
      <c r="B55" s="36">
        <v>52990</v>
      </c>
      <c r="C55" s="38">
        <v>4835</v>
      </c>
      <c r="D55" s="21">
        <f t="shared" si="0"/>
        <v>9.124363087374975</v>
      </c>
    </row>
    <row r="56" spans="1:4" ht="15.75">
      <c r="A56" s="15" t="s">
        <v>34</v>
      </c>
      <c r="B56" s="36">
        <v>161506</v>
      </c>
      <c r="C56" s="38">
        <v>71350</v>
      </c>
      <c r="D56" s="21">
        <f t="shared" si="0"/>
        <v>44.17792527831783</v>
      </c>
    </row>
    <row r="57" spans="1:4" ht="30.75" customHeight="1">
      <c r="A57" s="15" t="s">
        <v>35</v>
      </c>
      <c r="B57" s="36">
        <v>14513</v>
      </c>
      <c r="C57" s="38">
        <v>9226</v>
      </c>
      <c r="D57" s="21">
        <f t="shared" si="0"/>
        <v>63.57059188313925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1666386</v>
      </c>
      <c r="C60" s="36">
        <f>C61+C62+C64+C65+C63</f>
        <v>1238514</v>
      </c>
      <c r="D60" s="21">
        <f t="shared" si="0"/>
        <v>74.32335605315934</v>
      </c>
    </row>
    <row r="61" spans="1:4" ht="15.75">
      <c r="A61" s="15" t="s">
        <v>37</v>
      </c>
      <c r="B61" s="36">
        <v>712984</v>
      </c>
      <c r="C61" s="38">
        <v>540281</v>
      </c>
      <c r="D61" s="21">
        <f t="shared" si="0"/>
        <v>75.77743680082583</v>
      </c>
    </row>
    <row r="62" spans="1:4" ht="15.75">
      <c r="A62" s="15" t="s">
        <v>38</v>
      </c>
      <c r="B62" s="36">
        <v>656531</v>
      </c>
      <c r="C62" s="38">
        <v>495250</v>
      </c>
      <c r="D62" s="21">
        <f t="shared" si="0"/>
        <v>75.43436638940126</v>
      </c>
    </row>
    <row r="63" spans="1:4" ht="15.75">
      <c r="A63" s="15" t="s">
        <v>91</v>
      </c>
      <c r="B63" s="36">
        <v>66996</v>
      </c>
      <c r="C63" s="38">
        <v>50711</v>
      </c>
      <c r="D63" s="21">
        <f t="shared" si="0"/>
        <v>75.69257866141263</v>
      </c>
    </row>
    <row r="64" spans="1:4" ht="29.25" customHeight="1">
      <c r="A64" s="15" t="s">
        <v>39</v>
      </c>
      <c r="B64" s="36">
        <v>56350</v>
      </c>
      <c r="C64" s="38">
        <v>38471</v>
      </c>
      <c r="D64" s="21">
        <f t="shared" si="0"/>
        <v>68.2715173025732</v>
      </c>
    </row>
    <row r="65" spans="1:4" ht="15" customHeight="1">
      <c r="A65" s="15" t="s">
        <v>40</v>
      </c>
      <c r="B65" s="36">
        <v>173525</v>
      </c>
      <c r="C65" s="38">
        <v>113801</v>
      </c>
      <c r="D65" s="21">
        <f t="shared" si="0"/>
        <v>65.58190462469385</v>
      </c>
    </row>
    <row r="66" spans="1:4" ht="18" customHeight="1">
      <c r="A66" s="14" t="s">
        <v>12</v>
      </c>
      <c r="B66" s="36">
        <f>B67+B68</f>
        <v>99952</v>
      </c>
      <c r="C66" s="36">
        <f>C67+C68</f>
        <v>74684</v>
      </c>
      <c r="D66" s="21">
        <f t="shared" si="0"/>
        <v>74.71986553545702</v>
      </c>
    </row>
    <row r="67" spans="1:4" ht="17.25" customHeight="1">
      <c r="A67" s="15" t="s">
        <v>41</v>
      </c>
      <c r="B67" s="36">
        <v>84768</v>
      </c>
      <c r="C67" s="38">
        <v>64289</v>
      </c>
      <c r="D67" s="21">
        <f t="shared" si="0"/>
        <v>75.84111929029824</v>
      </c>
    </row>
    <row r="68" spans="1:4" ht="17.25" customHeight="1">
      <c r="A68" s="15" t="s">
        <v>42</v>
      </c>
      <c r="B68" s="36">
        <v>15184</v>
      </c>
      <c r="C68" s="38">
        <v>10395</v>
      </c>
      <c r="D68" s="21">
        <f t="shared" si="0"/>
        <v>68.46022128556375</v>
      </c>
    </row>
    <row r="69" spans="1:4" ht="16.5" customHeight="1">
      <c r="A69" s="14" t="s">
        <v>13</v>
      </c>
      <c r="B69" s="36">
        <v>224</v>
      </c>
      <c r="C69" s="36">
        <f>C73</f>
        <v>48</v>
      </c>
      <c r="D69" s="21">
        <f t="shared" si="0"/>
        <v>21.428571428571427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224</v>
      </c>
      <c r="C73" s="38">
        <v>48</v>
      </c>
      <c r="D73" s="21">
        <f t="shared" si="0"/>
        <v>21.428571428571427</v>
      </c>
    </row>
    <row r="74" spans="1:4" ht="15.75">
      <c r="A74" s="16" t="s">
        <v>6</v>
      </c>
      <c r="B74" s="38">
        <f>B75+B76+B77+B78+B79</f>
        <v>210058</v>
      </c>
      <c r="C74" s="38">
        <f>C75+C76+C77+C78+C79</f>
        <v>141141</v>
      </c>
      <c r="D74" s="21">
        <f t="shared" si="0"/>
        <v>67.19144236353769</v>
      </c>
    </row>
    <row r="75" spans="1:4" ht="15.75">
      <c r="A75" s="15" t="s">
        <v>47</v>
      </c>
      <c r="B75" s="36">
        <v>2965</v>
      </c>
      <c r="C75" s="38">
        <v>2150</v>
      </c>
      <c r="D75" s="21">
        <f t="shared" si="0"/>
        <v>72.51264755480608</v>
      </c>
    </row>
    <row r="76" spans="1:4" ht="17.25" customHeight="1">
      <c r="A76" s="15" t="s">
        <v>48</v>
      </c>
      <c r="B76" s="36">
        <v>59790</v>
      </c>
      <c r="C76" s="38">
        <v>41578</v>
      </c>
      <c r="D76" s="21">
        <f t="shared" si="0"/>
        <v>69.54005686569661</v>
      </c>
    </row>
    <row r="77" spans="1:4" ht="20.25" customHeight="1">
      <c r="A77" s="15" t="s">
        <v>49</v>
      </c>
      <c r="B77" s="36">
        <v>60464</v>
      </c>
      <c r="C77" s="38">
        <v>45671</v>
      </c>
      <c r="D77" s="21">
        <f t="shared" si="0"/>
        <v>75.53420216988621</v>
      </c>
    </row>
    <row r="78" spans="1:4" ht="15.75">
      <c r="A78" s="15" t="s">
        <v>50</v>
      </c>
      <c r="B78" s="36">
        <v>43253</v>
      </c>
      <c r="C78" s="38">
        <v>21342</v>
      </c>
      <c r="D78" s="21">
        <f t="shared" si="0"/>
        <v>49.342242156613416</v>
      </c>
    </row>
    <row r="79" spans="1:4" ht="31.5">
      <c r="A79" s="15" t="s">
        <v>51</v>
      </c>
      <c r="B79" s="36">
        <v>43586</v>
      </c>
      <c r="C79" s="38">
        <v>30400</v>
      </c>
      <c r="D79" s="21">
        <f aca="true" t="shared" si="1" ref="D79:D98">C79/B79*100</f>
        <v>69.74716652136007</v>
      </c>
    </row>
    <row r="80" spans="1:4" ht="15.75">
      <c r="A80" s="14" t="s">
        <v>5</v>
      </c>
      <c r="B80" s="36">
        <f>B81+B82</f>
        <v>151986</v>
      </c>
      <c r="C80" s="36">
        <f>C81+C82</f>
        <v>105839</v>
      </c>
      <c r="D80" s="21">
        <f t="shared" si="1"/>
        <v>69.637335017699</v>
      </c>
    </row>
    <row r="81" spans="1:4" ht="15.75">
      <c r="A81" s="17" t="s">
        <v>52</v>
      </c>
      <c r="B81" s="36">
        <v>148571</v>
      </c>
      <c r="C81" s="38">
        <v>103027</v>
      </c>
      <c r="D81" s="21">
        <f t="shared" si="1"/>
        <v>69.34529618835438</v>
      </c>
    </row>
    <row r="82" spans="1:4" ht="15.75">
      <c r="A82" s="15" t="s">
        <v>53</v>
      </c>
      <c r="B82" s="36">
        <v>3415</v>
      </c>
      <c r="C82" s="38">
        <v>2812</v>
      </c>
      <c r="D82" s="21">
        <f t="shared" si="1"/>
        <v>82.34260614934115</v>
      </c>
    </row>
    <row r="83" spans="1:4" ht="15.75">
      <c r="A83" s="14" t="s">
        <v>14</v>
      </c>
      <c r="B83" s="36">
        <f>B84</f>
        <v>7912</v>
      </c>
      <c r="C83" s="36">
        <f>C84</f>
        <v>6170</v>
      </c>
      <c r="D83" s="21">
        <f t="shared" si="1"/>
        <v>77.98281092012134</v>
      </c>
    </row>
    <row r="84" spans="1:4" ht="18" customHeight="1">
      <c r="A84" s="15" t="s">
        <v>54</v>
      </c>
      <c r="B84" s="36">
        <v>7912</v>
      </c>
      <c r="C84" s="38">
        <v>6170</v>
      </c>
      <c r="D84" s="21">
        <f t="shared" si="1"/>
        <v>77.98281092012134</v>
      </c>
    </row>
    <row r="85" spans="1:4" ht="31.5" customHeight="1">
      <c r="A85" s="14" t="s">
        <v>15</v>
      </c>
      <c r="B85" s="36">
        <f>B86</f>
        <v>7561</v>
      </c>
      <c r="C85" s="36">
        <f>C86</f>
        <v>848</v>
      </c>
      <c r="D85" s="21">
        <f t="shared" si="1"/>
        <v>11.215447692104219</v>
      </c>
    </row>
    <row r="86" spans="1:4" ht="30" customHeight="1">
      <c r="A86" s="14" t="s">
        <v>55</v>
      </c>
      <c r="B86" s="36">
        <v>7561</v>
      </c>
      <c r="C86" s="38">
        <v>848</v>
      </c>
      <c r="D86" s="21">
        <f t="shared" si="1"/>
        <v>11.215447692104219</v>
      </c>
    </row>
    <row r="87" spans="1:4" ht="18" customHeight="1">
      <c r="A87" s="22" t="s">
        <v>7</v>
      </c>
      <c r="B87" s="41">
        <f>B9-B31</f>
        <v>-111389</v>
      </c>
      <c r="C87" s="41">
        <f>C9-C31</f>
        <v>20915</v>
      </c>
      <c r="D87" s="27">
        <f t="shared" si="1"/>
        <v>-18.77653987377569</v>
      </c>
    </row>
    <row r="88" spans="1:4" ht="34.5" customHeight="1">
      <c r="A88" s="30" t="s">
        <v>57</v>
      </c>
      <c r="B88" s="41">
        <f>B89+B92+B96</f>
        <v>111389</v>
      </c>
      <c r="C88" s="41">
        <f>C89+C92+C96+C95</f>
        <v>-20915</v>
      </c>
      <c r="D88" s="29">
        <f t="shared" si="1"/>
        <v>-18.77653987377569</v>
      </c>
    </row>
    <row r="89" spans="1:4" ht="33" customHeight="1">
      <c r="A89" s="18" t="s">
        <v>79</v>
      </c>
      <c r="B89" s="42">
        <f>B90+B91</f>
        <v>52242</v>
      </c>
      <c r="C89" s="42">
        <f>C90+C91</f>
        <v>-58000</v>
      </c>
      <c r="D89" s="29">
        <f t="shared" si="1"/>
        <v>-111.02178323953906</v>
      </c>
    </row>
    <row r="90" spans="1:4" ht="48.75" customHeight="1">
      <c r="A90" s="19" t="s">
        <v>80</v>
      </c>
      <c r="B90" s="42">
        <v>170242</v>
      </c>
      <c r="C90" s="43">
        <v>30000</v>
      </c>
      <c r="D90" s="21">
        <f t="shared" si="1"/>
        <v>17.621973426064073</v>
      </c>
    </row>
    <row r="91" spans="1:4" ht="46.5" customHeight="1">
      <c r="A91" s="19" t="s">
        <v>81</v>
      </c>
      <c r="B91" s="42">
        <v>-118000</v>
      </c>
      <c r="C91" s="43">
        <v>-88000</v>
      </c>
      <c r="D91" s="21">
        <f t="shared" si="1"/>
        <v>74.57627118644068</v>
      </c>
    </row>
    <row r="92" spans="1:4" ht="33" customHeight="1">
      <c r="A92" s="10" t="s">
        <v>82</v>
      </c>
      <c r="B92" s="43">
        <f>B93-B94</f>
        <v>35928</v>
      </c>
      <c r="C92" s="43">
        <f>C93-C94</f>
        <v>93000</v>
      </c>
      <c r="D92" s="21">
        <f t="shared" si="1"/>
        <v>258.8510354041416</v>
      </c>
    </row>
    <row r="93" spans="1:4" ht="65.25" customHeight="1">
      <c r="A93" s="19" t="s">
        <v>56</v>
      </c>
      <c r="B93" s="43">
        <v>129252</v>
      </c>
      <c r="C93" s="43">
        <v>153000</v>
      </c>
      <c r="D93" s="21">
        <f t="shared" si="1"/>
        <v>118.37341008262929</v>
      </c>
    </row>
    <row r="94" spans="1:4" ht="62.25" customHeight="1">
      <c r="A94" s="19" t="s">
        <v>83</v>
      </c>
      <c r="B94" s="43">
        <v>93324</v>
      </c>
      <c r="C94" s="43">
        <v>60000</v>
      </c>
      <c r="D94" s="21">
        <f>C94/B94*100</f>
        <v>64.2921435000643</v>
      </c>
    </row>
    <row r="95" spans="1:4" ht="18" customHeight="1">
      <c r="A95" s="19" t="s">
        <v>84</v>
      </c>
      <c r="B95" s="43">
        <v>0</v>
      </c>
      <c r="C95" s="43">
        <v>131206</v>
      </c>
      <c r="D95" s="21">
        <v>0</v>
      </c>
    </row>
    <row r="96" spans="1:4" ht="33" customHeight="1">
      <c r="A96" s="10" t="s">
        <v>85</v>
      </c>
      <c r="B96" s="38">
        <f>B97+B98</f>
        <v>23219</v>
      </c>
      <c r="C96" s="38">
        <f>C97+C98</f>
        <v>-187121</v>
      </c>
      <c r="D96" s="21">
        <f t="shared" si="1"/>
        <v>-805.8960334209053</v>
      </c>
    </row>
    <row r="97" spans="1:4" ht="18" customHeight="1">
      <c r="A97" s="10" t="s">
        <v>86</v>
      </c>
      <c r="B97" s="38">
        <v>-3003086</v>
      </c>
      <c r="C97" s="38">
        <v>-2944681</v>
      </c>
      <c r="D97" s="21">
        <f t="shared" si="1"/>
        <v>98.05516725128751</v>
      </c>
    </row>
    <row r="98" spans="1:4" ht="18" customHeight="1">
      <c r="A98" s="10" t="s">
        <v>87</v>
      </c>
      <c r="B98" s="38">
        <v>3026305</v>
      </c>
      <c r="C98" s="38">
        <v>2757560</v>
      </c>
      <c r="D98" s="21">
        <f t="shared" si="1"/>
        <v>91.11969877457824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2018-10-11T09:49:37Z</dcterms:modified>
  <cp:category/>
  <cp:version/>
  <cp:contentType/>
  <cp:contentStatus/>
</cp:coreProperties>
</file>