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<sst xmlns="http://schemas.openxmlformats.org/spreadsheetml/2006/main" count="95" uniqueCount="94">
  <si>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</si>
  <si>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</si>
  <si>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</si>
  <si>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</si>
  <si>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</si>
  <si>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</si>
  <si>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</si>
  <si>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</si>
  <si>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</si>
  <si>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</si>
  <si>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</si>
  <si>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</si>
  <si>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</si>
  <si>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</si>
  <si>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</si>
  <si>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</si>
  <si>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</si>
  <si>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</si>
  <si>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</si>
  <si>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</si>
  <si>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</si>
  <si>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</si>
  <si>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</si>
  <si>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</si>
  <si>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</si>
  <si>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</si>
  <si>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</si>
  <si>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</si>
  <si>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</si>
  <si>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</si>
  <si>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</si>
  <si>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</si>
  <si>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</si>
  <si>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</si>
  <si>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</si>
  <si>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</si>
  <si>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</si>
  <si>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</si>
  <si>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</si>
  <si>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</si>
  <si>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</si>
  <si>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</si>
  <si>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</si>
  <si>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</si>
  <si>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</si>
  <si>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</si>
  <si>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</si>
  <si>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</si>
  <si>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</si>
  <si>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</si>
  <si>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</si>
  <si>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</si>
  <si>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</si>
  <si>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</si>
  <si>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</si>
  <si>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</si>
  <si>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</si>
  <si>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</si>
  <si>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</si>
  <si>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</si>
  <si>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</si>
  <si>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</si>
  <si>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</si>
  <si>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</si>
  <si>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</si>
  <si>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</si>
  <si>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</si>
  <si>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</si>
  <si>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</si>
  <si>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</si>
  <si>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</si>
  <si>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</si>
  <si>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</si>
  <si>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</si>
  <si>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</si>
  <si>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</si>
  <si>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</si>
  <si>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</si>
  <si>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</si>
  <si>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</si>
  <si>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</si>
  <si>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</si>
  <si>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</si>
  <si>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</si>
  <si>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</si>
  <si>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</si>
  <si>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</si>
  <si>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</si>
  <si>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</si>
  <si>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</si>
  <si>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обеспечение проведения выборов и референдумов</t>
  </si>
  <si>
    <t xml:space="preserve"> Сведения о ходе исполнения  бюджета города Ачинска за 2016год
по состоянию на 01 октября 2016 года</t>
  </si>
  <si>
    <t>План  на 2016 год 
(на 01.10.2016)</t>
  </si>
  <si>
    <t>Исполнено 
(на 01.10.2016)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</si>
</sst>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A3" sqref="A3:D3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41" customWidth="1"/>
    <col min="4" max="4" width="19.8515625" style="0" customWidth="1"/>
  </cols>
  <sheetData>
    <row r="1" ht="12.75" hidden="1"/>
    <row r="2" spans="3:4" ht="17.25" customHeight="1">
      <c r="C2" s="42"/>
      <c r="D2" s="6"/>
    </row>
    <row r="3" spans="1:4" ht="39" customHeight="1">
      <c r="A3" s="47" t="s">
        <v>91</v>
      </c>
      <c r="B3" s="47"/>
      <c r="C3" s="47"/>
      <c r="D3" s="47"/>
    </row>
    <row r="4" ht="14.25" customHeight="1">
      <c r="D4" s="5" t="s">
        <v>17</v>
      </c>
    </row>
    <row r="5" spans="1:5" ht="20.25" customHeight="1">
      <c r="A5" s="46" t="s">
        <v>9</v>
      </c>
      <c r="B5" s="46" t="s">
        <v>92</v>
      </c>
      <c r="C5" s="48" t="s">
        <v>93</v>
      </c>
      <c r="D5" s="46" t="s">
        <v>10</v>
      </c>
      <c r="E5" s="45"/>
    </row>
    <row r="6" spans="1:5" ht="17.25" customHeight="1">
      <c r="A6" s="46"/>
      <c r="B6" s="46"/>
      <c r="C6" s="48"/>
      <c r="D6" s="46"/>
      <c r="E6" s="45"/>
    </row>
    <row r="7" spans="1:5" ht="21" customHeight="1">
      <c r="A7" s="46"/>
      <c r="B7" s="46"/>
      <c r="C7" s="48"/>
      <c r="D7" s="46"/>
      <c r="E7" s="45"/>
    </row>
    <row r="8" spans="1:4" s="2" customFormat="1" ht="18" customHeight="1">
      <c r="A8" s="8">
        <v>1</v>
      </c>
      <c r="B8" s="7">
        <v>2</v>
      </c>
      <c r="C8" s="36">
        <v>3</v>
      </c>
      <c r="D8" s="9">
        <v>4</v>
      </c>
    </row>
    <row r="9" spans="1:4" s="2" customFormat="1" ht="15.75" customHeight="1">
      <c r="A9" s="24" t="s">
        <v>60</v>
      </c>
      <c r="B9" s="30">
        <f>B10+B26+B27+B28+B29</f>
        <v>3194312.1</v>
      </c>
      <c r="C9" s="30">
        <f>C10+C26+C27+C28+C29</f>
        <v>2047879.5999999999</v>
      </c>
      <c r="D9" s="29">
        <f>C9/B9*100</f>
        <v>64.11019136170194</v>
      </c>
    </row>
    <row r="10" spans="1:4" s="2" customFormat="1" ht="18" customHeight="1">
      <c r="A10" s="25" t="s">
        <v>11</v>
      </c>
      <c r="B10" s="11">
        <f>B11+B12+B13+B14+B15+B16+B17+B18+B19+B20+B21+B22+B23+B24+B25</f>
        <v>1047999.8</v>
      </c>
      <c r="C10" s="11">
        <f>C11+C12+C13+C14+C15+C16+C17+C18+C19+C20+C21+C22+C23+C24+C25</f>
        <v>690088.5</v>
      </c>
      <c r="D10" s="22">
        <f aca="true" t="shared" si="0" ref="D10:D77">C10/B10*100</f>
        <v>65.8481518794183</v>
      </c>
    </row>
    <row r="11" spans="1:4" ht="17.25" customHeight="1">
      <c r="A11" s="12" t="s">
        <v>62</v>
      </c>
      <c r="B11" s="11">
        <v>41553</v>
      </c>
      <c r="C11" s="39">
        <v>9356.9</v>
      </c>
      <c r="D11" s="22">
        <f t="shared" si="0"/>
        <v>22.517989074194404</v>
      </c>
    </row>
    <row r="12" spans="1:4" ht="16.5" customHeight="1">
      <c r="A12" s="13" t="s">
        <v>63</v>
      </c>
      <c r="B12" s="11">
        <v>457195</v>
      </c>
      <c r="C12" s="39">
        <v>309257.8</v>
      </c>
      <c r="D12" s="22">
        <f t="shared" si="0"/>
        <v>67.64242828552368</v>
      </c>
    </row>
    <row r="13" spans="1:4" ht="53.25" customHeight="1">
      <c r="A13" s="13" t="s">
        <v>64</v>
      </c>
      <c r="B13" s="11">
        <v>23257.5</v>
      </c>
      <c r="C13" s="39">
        <v>17942.1</v>
      </c>
      <c r="D13" s="22">
        <f t="shared" si="0"/>
        <v>77.1454369558207</v>
      </c>
    </row>
    <row r="14" spans="1:4" ht="17.25" customHeight="1">
      <c r="A14" s="13" t="s">
        <v>65</v>
      </c>
      <c r="B14" s="11">
        <v>73105.4</v>
      </c>
      <c r="C14" s="39">
        <v>52935.3</v>
      </c>
      <c r="D14" s="22">
        <f t="shared" si="0"/>
        <v>72.40956208433305</v>
      </c>
    </row>
    <row r="15" spans="1:4" ht="18" customHeight="1">
      <c r="A15" s="13" t="s">
        <v>66</v>
      </c>
      <c r="B15" s="11">
        <v>17449.5</v>
      </c>
      <c r="C15" s="39">
        <v>1727.5</v>
      </c>
      <c r="D15" s="22">
        <f t="shared" si="0"/>
        <v>9.899997134588384</v>
      </c>
    </row>
    <row r="16" spans="1:4" ht="16.5" customHeight="1">
      <c r="A16" s="13" t="s">
        <v>67</v>
      </c>
      <c r="B16" s="11">
        <v>60256.1</v>
      </c>
      <c r="C16" s="39">
        <v>34129.8</v>
      </c>
      <c r="D16" s="22">
        <f t="shared" si="0"/>
        <v>56.6412363229615</v>
      </c>
    </row>
    <row r="17" spans="1:4" ht="17.25" customHeight="1">
      <c r="A17" s="13" t="s">
        <v>68</v>
      </c>
      <c r="B17" s="11">
        <v>25522.2</v>
      </c>
      <c r="C17" s="39">
        <v>18398.6</v>
      </c>
      <c r="D17" s="22">
        <f t="shared" si="0"/>
        <v>72.08861305059908</v>
      </c>
    </row>
    <row r="18" spans="1:4" ht="49.5" customHeight="1">
      <c r="A18" s="10" t="s">
        <v>69</v>
      </c>
      <c r="B18" s="11">
        <v>12.5</v>
      </c>
      <c r="C18" s="39">
        <v>0</v>
      </c>
      <c r="D18" s="22">
        <f t="shared" si="0"/>
        <v>0</v>
      </c>
    </row>
    <row r="19" spans="1:4" ht="47.25" customHeight="1">
      <c r="A19" s="13" t="s">
        <v>70</v>
      </c>
      <c r="B19" s="11">
        <v>142363.8</v>
      </c>
      <c r="C19" s="39">
        <v>86199.7</v>
      </c>
      <c r="D19" s="22">
        <f t="shared" si="0"/>
        <v>60.54888953512059</v>
      </c>
    </row>
    <row r="20" spans="1:4" ht="30.75" customHeight="1">
      <c r="A20" s="13" t="s">
        <v>71</v>
      </c>
      <c r="B20" s="11">
        <v>93438.8</v>
      </c>
      <c r="C20" s="39">
        <v>73632.3</v>
      </c>
      <c r="D20" s="22">
        <f t="shared" si="0"/>
        <v>78.80270294567138</v>
      </c>
    </row>
    <row r="21" spans="1:4" ht="33" customHeight="1">
      <c r="A21" s="13" t="s">
        <v>72</v>
      </c>
      <c r="B21" s="11">
        <v>48665.5</v>
      </c>
      <c r="C21" s="39">
        <v>30835.9</v>
      </c>
      <c r="D21" s="22">
        <f t="shared" si="0"/>
        <v>63.3629573311689</v>
      </c>
    </row>
    <row r="22" spans="1:4" ht="32.25" customHeight="1">
      <c r="A22" s="13" t="s">
        <v>73</v>
      </c>
      <c r="B22" s="11">
        <v>43354.6</v>
      </c>
      <c r="C22" s="39">
        <v>41158.2</v>
      </c>
      <c r="D22" s="22">
        <f t="shared" si="0"/>
        <v>94.93387091565832</v>
      </c>
    </row>
    <row r="23" spans="1:4" ht="18.75" customHeight="1">
      <c r="A23" s="13" t="s">
        <v>74</v>
      </c>
      <c r="B23" s="11">
        <v>0</v>
      </c>
      <c r="C23" s="23">
        <v>0</v>
      </c>
      <c r="D23" s="22">
        <v>0</v>
      </c>
    </row>
    <row r="24" spans="1:4" ht="18.75" customHeight="1">
      <c r="A24" s="13" t="s">
        <v>75</v>
      </c>
      <c r="B24" s="11">
        <v>18549.9</v>
      </c>
      <c r="C24" s="39">
        <v>9846.5</v>
      </c>
      <c r="D24" s="22">
        <f t="shared" si="0"/>
        <v>53.081148685437654</v>
      </c>
    </row>
    <row r="25" spans="1:4" ht="17.25" customHeight="1">
      <c r="A25" s="13" t="s">
        <v>76</v>
      </c>
      <c r="B25" s="11">
        <v>3276</v>
      </c>
      <c r="C25" s="39">
        <v>4667.9</v>
      </c>
      <c r="D25" s="22">
        <v>0</v>
      </c>
    </row>
    <row r="26" spans="1:4" ht="31.5" customHeight="1">
      <c r="A26" s="26" t="s">
        <v>8</v>
      </c>
      <c r="B26" s="11">
        <v>2143975.1</v>
      </c>
      <c r="C26" s="39">
        <v>1356594.5</v>
      </c>
      <c r="D26" s="22">
        <f t="shared" si="0"/>
        <v>63.27473206195352</v>
      </c>
    </row>
    <row r="27" spans="1:4" ht="47.25" customHeight="1">
      <c r="A27" s="27" t="s">
        <v>88</v>
      </c>
      <c r="B27" s="11">
        <v>4169.3</v>
      </c>
      <c r="C27" s="23">
        <v>3752.2</v>
      </c>
      <c r="D27" s="22">
        <f t="shared" si="0"/>
        <v>89.99592257693138</v>
      </c>
    </row>
    <row r="28" spans="1:4" ht="94.5" customHeight="1">
      <c r="A28" s="27" t="s">
        <v>77</v>
      </c>
      <c r="B28" s="11">
        <v>1494.4</v>
      </c>
      <c r="C28" s="40">
        <v>1638.4</v>
      </c>
      <c r="D28" s="22">
        <v>0</v>
      </c>
    </row>
    <row r="29" spans="1:4" ht="63" customHeight="1">
      <c r="A29" s="26" t="s">
        <v>78</v>
      </c>
      <c r="B29" s="23">
        <v>-3326.5</v>
      </c>
      <c r="C29" s="40">
        <v>-4194</v>
      </c>
      <c r="D29" s="22">
        <v>0</v>
      </c>
    </row>
    <row r="30" spans="1:4" s="3" customFormat="1" ht="20.25" customHeight="1" hidden="1">
      <c r="A30" s="14" t="s">
        <v>0</v>
      </c>
      <c r="B30" s="11"/>
      <c r="C30" s="23"/>
      <c r="D30" s="22" t="e">
        <f t="shared" si="0"/>
        <v>#DIV/0!</v>
      </c>
    </row>
    <row r="31" spans="1:4" ht="15.75">
      <c r="A31" s="28" t="s">
        <v>61</v>
      </c>
      <c r="B31" s="32">
        <f>B32+B42+B47+B53+B60+B65+B68+B73+B79+B82+B84</f>
        <v>3340897.5000000005</v>
      </c>
      <c r="C31" s="32">
        <f>C32+C42+C47+C53+C60+C65+C68+C73+C79+C82+C84</f>
        <v>1976648.5000000002</v>
      </c>
      <c r="D31" s="31">
        <f>C31/B31*100</f>
        <v>59.16519438264718</v>
      </c>
    </row>
    <row r="32" spans="1:4" ht="16.5" customHeight="1">
      <c r="A32" s="15" t="s">
        <v>1</v>
      </c>
      <c r="B32" s="22">
        <f>B33+B34+B35+B37+B38+B39+B40+B41</f>
        <v>172526.1</v>
      </c>
      <c r="C32" s="22">
        <f>C33+C34+C35+C37+C38+C39+C40+C41</f>
        <v>119381.70000000001</v>
      </c>
      <c r="D32" s="22">
        <f t="shared" si="0"/>
        <v>69.19631290569949</v>
      </c>
    </row>
    <row r="33" spans="1:4" ht="61.5" customHeight="1">
      <c r="A33" s="16" t="s">
        <v>18</v>
      </c>
      <c r="B33" s="11">
        <v>1240.2</v>
      </c>
      <c r="C33" s="23">
        <v>829.6</v>
      </c>
      <c r="D33" s="22">
        <f t="shared" si="0"/>
        <v>66.89243670375747</v>
      </c>
    </row>
    <row r="34" spans="1:4" ht="77.25" customHeight="1">
      <c r="A34" s="16" t="s">
        <v>19</v>
      </c>
      <c r="B34" s="11">
        <v>9848.1</v>
      </c>
      <c r="C34" s="23">
        <v>6793.6</v>
      </c>
      <c r="D34" s="22">
        <f t="shared" si="0"/>
        <v>68.98386490795178</v>
      </c>
    </row>
    <row r="35" spans="1:4" ht="96.75" customHeight="1">
      <c r="A35" s="16" t="s">
        <v>20</v>
      </c>
      <c r="B35" s="23">
        <v>86092.9</v>
      </c>
      <c r="C35" s="23">
        <v>63689.6</v>
      </c>
      <c r="D35" s="22">
        <f t="shared" si="0"/>
        <v>73.97776123234321</v>
      </c>
    </row>
    <row r="36" spans="1:4" ht="15" customHeight="1" hidden="1">
      <c r="A36" s="16" t="s">
        <v>21</v>
      </c>
      <c r="B36" s="11">
        <v>0</v>
      </c>
      <c r="C36" s="23">
        <v>0</v>
      </c>
      <c r="D36" s="22" t="e">
        <f t="shared" si="0"/>
        <v>#DIV/0!</v>
      </c>
    </row>
    <row r="37" spans="1:4" ht="15" customHeight="1">
      <c r="A37" s="16" t="s">
        <v>21</v>
      </c>
      <c r="B37" s="11">
        <v>14.5</v>
      </c>
      <c r="C37" s="23">
        <v>14.5</v>
      </c>
      <c r="D37" s="22">
        <f t="shared" si="0"/>
        <v>100</v>
      </c>
    </row>
    <row r="38" spans="1:4" ht="66.75" customHeight="1">
      <c r="A38" s="16" t="s">
        <v>22</v>
      </c>
      <c r="B38" s="11">
        <v>13288.6</v>
      </c>
      <c r="C38" s="23">
        <v>9616.1</v>
      </c>
      <c r="D38" s="22">
        <f t="shared" si="0"/>
        <v>72.36352964194874</v>
      </c>
    </row>
    <row r="39" spans="1:4" s="35" customFormat="1" ht="38.25" customHeight="1">
      <c r="A39" s="16" t="s">
        <v>90</v>
      </c>
      <c r="B39" s="11">
        <v>741</v>
      </c>
      <c r="C39" s="23">
        <v>737.9</v>
      </c>
      <c r="D39" s="22">
        <v>0</v>
      </c>
    </row>
    <row r="40" spans="1:4" ht="15" customHeight="1">
      <c r="A40" s="16" t="s">
        <v>23</v>
      </c>
      <c r="B40" s="11">
        <v>3213.1</v>
      </c>
      <c r="C40" s="23">
        <v>0</v>
      </c>
      <c r="D40" s="22">
        <f t="shared" si="0"/>
        <v>0</v>
      </c>
    </row>
    <row r="41" spans="1:4" ht="16.5" customHeight="1">
      <c r="A41" s="16" t="s">
        <v>24</v>
      </c>
      <c r="B41" s="11">
        <v>58087.7</v>
      </c>
      <c r="C41" s="23">
        <v>37700.4</v>
      </c>
      <c r="D41" s="22">
        <f t="shared" si="0"/>
        <v>64.9025525197245</v>
      </c>
    </row>
    <row r="42" spans="1:4" ht="34.5" customHeight="1">
      <c r="A42" s="15" t="s">
        <v>2</v>
      </c>
      <c r="B42" s="11">
        <f>B44+B46</f>
        <v>31580.2</v>
      </c>
      <c r="C42" s="11">
        <f>C44+C46</f>
        <v>21510.2</v>
      </c>
      <c r="D42" s="22">
        <f t="shared" si="0"/>
        <v>68.11293152038303</v>
      </c>
    </row>
    <row r="43" spans="1:4" ht="15.75" customHeight="1" hidden="1">
      <c r="A43" s="16" t="s">
        <v>25</v>
      </c>
      <c r="B43" s="11">
        <v>0</v>
      </c>
      <c r="C43" s="23">
        <v>0</v>
      </c>
      <c r="D43" s="22">
        <v>0</v>
      </c>
    </row>
    <row r="44" spans="1:4" ht="63" customHeight="1">
      <c r="A44" s="16" t="s">
        <v>26</v>
      </c>
      <c r="B44" s="11">
        <v>26985.5</v>
      </c>
      <c r="C44" s="23">
        <v>18555.9</v>
      </c>
      <c r="D44" s="22">
        <f t="shared" si="0"/>
        <v>68.76248355598378</v>
      </c>
    </row>
    <row r="45" spans="1:4" ht="18" customHeight="1" hidden="1">
      <c r="A45" s="16" t="s">
        <v>27</v>
      </c>
      <c r="B45" s="11">
        <v>0</v>
      </c>
      <c r="C45" s="23">
        <v>0</v>
      </c>
      <c r="D45" s="22">
        <v>0</v>
      </c>
    </row>
    <row r="46" spans="1:4" ht="51" customHeight="1">
      <c r="A46" s="16" t="s">
        <v>58</v>
      </c>
      <c r="B46" s="11">
        <v>4594.7</v>
      </c>
      <c r="C46" s="23">
        <v>2954.3</v>
      </c>
      <c r="D46" s="22">
        <f t="shared" si="0"/>
        <v>64.29799551657345</v>
      </c>
    </row>
    <row r="47" spans="1:4" ht="15.75">
      <c r="A47" s="15" t="s">
        <v>28</v>
      </c>
      <c r="B47" s="11">
        <f>B49+B50+B51+B52</f>
        <v>223502.4</v>
      </c>
      <c r="C47" s="11">
        <f>C49+C50+C51+C52</f>
        <v>113672</v>
      </c>
      <c r="D47" s="22">
        <f t="shared" si="0"/>
        <v>50.85940911596475</v>
      </c>
    </row>
    <row r="48" spans="1:4" ht="15.75" hidden="1">
      <c r="A48" s="19" t="s">
        <v>59</v>
      </c>
      <c r="B48" s="11">
        <v>0</v>
      </c>
      <c r="C48" s="23">
        <v>0</v>
      </c>
      <c r="D48" s="22">
        <v>0</v>
      </c>
    </row>
    <row r="49" spans="1:4" ht="15.75">
      <c r="A49" s="16" t="s">
        <v>89</v>
      </c>
      <c r="B49" s="11">
        <v>0</v>
      </c>
      <c r="C49" s="23">
        <v>0</v>
      </c>
      <c r="D49" s="22"/>
    </row>
    <row r="50" spans="1:4" ht="16.5" customHeight="1">
      <c r="A50" s="16" t="s">
        <v>29</v>
      </c>
      <c r="B50" s="11">
        <v>69717.5</v>
      </c>
      <c r="C50" s="23">
        <v>52270.5</v>
      </c>
      <c r="D50" s="22">
        <f>C50/B50*100</f>
        <v>74.9747194033062</v>
      </c>
    </row>
    <row r="51" spans="1:4" ht="18" customHeight="1">
      <c r="A51" s="16" t="s">
        <v>30</v>
      </c>
      <c r="B51" s="11">
        <v>141677</v>
      </c>
      <c r="C51" s="23">
        <v>60769.6</v>
      </c>
      <c r="D51" s="22">
        <f>C51/B51*100</f>
        <v>42.89305956506701</v>
      </c>
    </row>
    <row r="52" spans="1:4" ht="30" customHeight="1">
      <c r="A52" s="16" t="s">
        <v>31</v>
      </c>
      <c r="B52" s="11">
        <v>12107.9</v>
      </c>
      <c r="C52" s="23">
        <v>631.9</v>
      </c>
      <c r="D52" s="22">
        <f>C52/B52*100</f>
        <v>5.218906664244006</v>
      </c>
    </row>
    <row r="53" spans="1:4" ht="16.5" customHeight="1">
      <c r="A53" s="15" t="s">
        <v>3</v>
      </c>
      <c r="B53" s="11">
        <f>B54+B55+B56+B57</f>
        <v>899428.8</v>
      </c>
      <c r="C53" s="11">
        <f>C54+C55+C56+C57</f>
        <v>307646.8</v>
      </c>
      <c r="D53" s="22">
        <f t="shared" si="0"/>
        <v>34.20468635204921</v>
      </c>
    </row>
    <row r="54" spans="1:4" ht="15.75">
      <c r="A54" s="16" t="s">
        <v>32</v>
      </c>
      <c r="B54" s="11">
        <v>770018.8</v>
      </c>
      <c r="C54" s="23">
        <v>249676.3</v>
      </c>
      <c r="D54" s="22">
        <f t="shared" si="0"/>
        <v>32.42470183844862</v>
      </c>
    </row>
    <row r="55" spans="1:4" ht="15.75">
      <c r="A55" s="16" t="s">
        <v>33</v>
      </c>
      <c r="B55" s="11">
        <v>60773.2</v>
      </c>
      <c r="C55" s="23">
        <v>18427.9</v>
      </c>
      <c r="D55" s="22">
        <f t="shared" si="0"/>
        <v>30.32241185259292</v>
      </c>
    </row>
    <row r="56" spans="1:4" ht="15.75">
      <c r="A56" s="16" t="s">
        <v>34</v>
      </c>
      <c r="B56" s="11">
        <v>68323.8</v>
      </c>
      <c r="C56" s="23">
        <v>39542.6</v>
      </c>
      <c r="D56" s="22">
        <f t="shared" si="0"/>
        <v>57.87529382147948</v>
      </c>
    </row>
    <row r="57" spans="1:4" ht="30.75" customHeight="1">
      <c r="A57" s="16" t="s">
        <v>35</v>
      </c>
      <c r="B57" s="11">
        <v>313</v>
      </c>
      <c r="C57" s="23">
        <v>0</v>
      </c>
      <c r="D57" s="22">
        <f t="shared" si="0"/>
        <v>0</v>
      </c>
    </row>
    <row r="58" spans="1:4" ht="15.75" customHeight="1" hidden="1">
      <c r="A58" s="15" t="s">
        <v>16</v>
      </c>
      <c r="B58" s="11">
        <v>0</v>
      </c>
      <c r="C58" s="23">
        <v>0</v>
      </c>
      <c r="D58" s="22">
        <v>0</v>
      </c>
    </row>
    <row r="59" spans="1:4" ht="30.75" customHeight="1" hidden="1">
      <c r="A59" s="16" t="s">
        <v>36</v>
      </c>
      <c r="B59" s="11">
        <v>0</v>
      </c>
      <c r="C59" s="23">
        <v>0</v>
      </c>
      <c r="D59" s="22">
        <v>0</v>
      </c>
    </row>
    <row r="60" spans="1:4" ht="15.75">
      <c r="A60" s="15" t="s">
        <v>4</v>
      </c>
      <c r="B60" s="11">
        <f>B61+B62+B63+B64</f>
        <v>1642918.7</v>
      </c>
      <c r="C60" s="11">
        <f>C61+C62+C63+C64</f>
        <v>1190339.6</v>
      </c>
      <c r="D60" s="22">
        <f t="shared" si="0"/>
        <v>72.45273914040908</v>
      </c>
    </row>
    <row r="61" spans="1:4" ht="15.75">
      <c r="A61" s="16" t="s">
        <v>37</v>
      </c>
      <c r="B61" s="11">
        <v>658762.7</v>
      </c>
      <c r="C61" s="23">
        <v>482358.7</v>
      </c>
      <c r="D61" s="22">
        <f t="shared" si="0"/>
        <v>73.22192042749234</v>
      </c>
    </row>
    <row r="62" spans="1:4" ht="15.75">
      <c r="A62" s="16" t="s">
        <v>38</v>
      </c>
      <c r="B62" s="11">
        <v>760019.9</v>
      </c>
      <c r="C62" s="23">
        <v>562415.8</v>
      </c>
      <c r="D62" s="22">
        <f t="shared" si="0"/>
        <v>74.00014131208933</v>
      </c>
    </row>
    <row r="63" spans="1:4" ht="29.25" customHeight="1">
      <c r="A63" s="16" t="s">
        <v>39</v>
      </c>
      <c r="B63" s="11">
        <v>61419.4</v>
      </c>
      <c r="C63" s="23">
        <v>41159.3</v>
      </c>
      <c r="D63" s="22">
        <f t="shared" si="0"/>
        <v>67.01351690182581</v>
      </c>
    </row>
    <row r="64" spans="1:4" ht="15" customHeight="1">
      <c r="A64" s="16" t="s">
        <v>40</v>
      </c>
      <c r="B64" s="11">
        <v>162716.7</v>
      </c>
      <c r="C64" s="23">
        <v>104405.8</v>
      </c>
      <c r="D64" s="22">
        <f t="shared" si="0"/>
        <v>64.16415770477154</v>
      </c>
    </row>
    <row r="65" spans="1:4" ht="18" customHeight="1">
      <c r="A65" s="15" t="s">
        <v>12</v>
      </c>
      <c r="B65" s="11">
        <f>B66+B67</f>
        <v>89745.2</v>
      </c>
      <c r="C65" s="11">
        <f>C66+C67</f>
        <v>56484.1</v>
      </c>
      <c r="D65" s="22">
        <f t="shared" si="0"/>
        <v>62.93829642142421</v>
      </c>
    </row>
    <row r="66" spans="1:4" ht="17.25" customHeight="1">
      <c r="A66" s="16" t="s">
        <v>41</v>
      </c>
      <c r="B66" s="11">
        <v>89745.2</v>
      </c>
      <c r="C66" s="23">
        <v>56484.1</v>
      </c>
      <c r="D66" s="22">
        <f t="shared" si="0"/>
        <v>62.93829642142421</v>
      </c>
    </row>
    <row r="67" spans="1:4" ht="17.25" customHeight="1">
      <c r="A67" s="16" t="s">
        <v>42</v>
      </c>
      <c r="B67" s="11">
        <v>0</v>
      </c>
      <c r="C67" s="23">
        <v>0</v>
      </c>
      <c r="D67" s="22">
        <v>0</v>
      </c>
    </row>
    <row r="68" spans="1:4" ht="16.5" customHeight="1">
      <c r="A68" s="15" t="s">
        <v>13</v>
      </c>
      <c r="B68" s="11">
        <f>B72</f>
        <v>410.7</v>
      </c>
      <c r="C68" s="11">
        <f>C72</f>
        <v>282.5</v>
      </c>
      <c r="D68" s="22">
        <f t="shared" si="0"/>
        <v>68.78500121743365</v>
      </c>
    </row>
    <row r="69" spans="1:4" ht="17.25" customHeight="1" hidden="1">
      <c r="A69" s="16" t="s">
        <v>43</v>
      </c>
      <c r="B69" s="11">
        <v>0</v>
      </c>
      <c r="C69" s="23">
        <v>0</v>
      </c>
      <c r="D69" s="22">
        <v>0</v>
      </c>
    </row>
    <row r="70" spans="1:4" ht="16.5" customHeight="1" hidden="1">
      <c r="A70" s="16" t="s">
        <v>44</v>
      </c>
      <c r="B70" s="11">
        <v>0</v>
      </c>
      <c r="C70" s="23">
        <v>0</v>
      </c>
      <c r="D70" s="22">
        <v>0</v>
      </c>
    </row>
    <row r="71" spans="1:4" ht="16.5" customHeight="1" hidden="1">
      <c r="A71" s="16" t="s">
        <v>45</v>
      </c>
      <c r="B71" s="11">
        <v>0</v>
      </c>
      <c r="C71" s="23">
        <v>0</v>
      </c>
      <c r="D71" s="22">
        <v>0</v>
      </c>
    </row>
    <row r="72" spans="1:4" ht="33" customHeight="1">
      <c r="A72" s="16" t="s">
        <v>46</v>
      </c>
      <c r="B72" s="11">
        <v>410.7</v>
      </c>
      <c r="C72" s="23">
        <v>282.5</v>
      </c>
      <c r="D72" s="22">
        <f t="shared" si="0"/>
        <v>68.78500121743365</v>
      </c>
    </row>
    <row r="73" spans="1:4" ht="15.75">
      <c r="A73" s="17" t="s">
        <v>6</v>
      </c>
      <c r="B73" s="23">
        <f>B74+B75+B76+B77+B78</f>
        <v>198785</v>
      </c>
      <c r="C73" s="23">
        <f>C74+C75+C76+C77+C78</f>
        <v>110779</v>
      </c>
      <c r="D73" s="22">
        <f t="shared" si="0"/>
        <v>55.72804789093745</v>
      </c>
    </row>
    <row r="74" spans="1:4" ht="15.75">
      <c r="A74" s="16" t="s">
        <v>47</v>
      </c>
      <c r="B74" s="11">
        <v>2967.7</v>
      </c>
      <c r="C74" s="23">
        <v>2193.2</v>
      </c>
      <c r="D74" s="22">
        <f t="shared" si="0"/>
        <v>73.90234862014354</v>
      </c>
    </row>
    <row r="75" spans="1:4" ht="17.25" customHeight="1">
      <c r="A75" s="16" t="s">
        <v>48</v>
      </c>
      <c r="B75" s="11">
        <v>45829.6</v>
      </c>
      <c r="C75" s="23">
        <v>28972.6</v>
      </c>
      <c r="D75" s="22">
        <f t="shared" si="0"/>
        <v>63.21809485572643</v>
      </c>
    </row>
    <row r="76" spans="1:4" ht="20.25" customHeight="1">
      <c r="A76" s="16" t="s">
        <v>49</v>
      </c>
      <c r="B76" s="11">
        <v>59764.9</v>
      </c>
      <c r="C76" s="23">
        <v>42146.6</v>
      </c>
      <c r="D76" s="22">
        <f t="shared" si="0"/>
        <v>70.52065677345732</v>
      </c>
    </row>
    <row r="77" spans="1:4" ht="15.75">
      <c r="A77" s="16" t="s">
        <v>50</v>
      </c>
      <c r="B77" s="11">
        <v>50772.2</v>
      </c>
      <c r="C77" s="23">
        <v>9531.7</v>
      </c>
      <c r="D77" s="22">
        <f t="shared" si="0"/>
        <v>18.773462642942402</v>
      </c>
    </row>
    <row r="78" spans="1:4" ht="31.5">
      <c r="A78" s="16" t="s">
        <v>51</v>
      </c>
      <c r="B78" s="11">
        <v>39450.6</v>
      </c>
      <c r="C78" s="23">
        <v>27934.9</v>
      </c>
      <c r="D78" s="22">
        <f aca="true" t="shared" si="1" ref="D78:D97">C78/B78*100</f>
        <v>70.80982291777566</v>
      </c>
    </row>
    <row r="79" spans="1:4" ht="15.75">
      <c r="A79" s="15" t="s">
        <v>5</v>
      </c>
      <c r="B79" s="11">
        <f>B80+B81</f>
        <v>71617.9</v>
      </c>
      <c r="C79" s="11">
        <f>C80+C81</f>
        <v>49719.6</v>
      </c>
      <c r="D79" s="22">
        <f t="shared" si="1"/>
        <v>69.42342626633845</v>
      </c>
    </row>
    <row r="80" spans="1:4" ht="15.75">
      <c r="A80" s="18" t="s">
        <v>52</v>
      </c>
      <c r="B80" s="11">
        <v>67503.7</v>
      </c>
      <c r="C80" s="23">
        <v>47679.4</v>
      </c>
      <c r="D80" s="22">
        <f t="shared" si="1"/>
        <v>70.63227645299443</v>
      </c>
    </row>
    <row r="81" spans="1:4" ht="15.75">
      <c r="A81" s="16" t="s">
        <v>53</v>
      </c>
      <c r="B81" s="11">
        <v>4114.2</v>
      </c>
      <c r="C81" s="23">
        <v>2040.2</v>
      </c>
      <c r="D81" s="22">
        <f t="shared" si="1"/>
        <v>49.58922755335181</v>
      </c>
    </row>
    <row r="82" spans="1:4" ht="15.75">
      <c r="A82" s="15" t="s">
        <v>14</v>
      </c>
      <c r="B82" s="11">
        <f>B83</f>
        <v>8062.4</v>
      </c>
      <c r="C82" s="11">
        <f>C83</f>
        <v>6833</v>
      </c>
      <c r="D82" s="22">
        <f t="shared" si="1"/>
        <v>84.75143877753523</v>
      </c>
    </row>
    <row r="83" spans="1:4" ht="18" customHeight="1">
      <c r="A83" s="16" t="s">
        <v>54</v>
      </c>
      <c r="B83" s="11">
        <v>8062.4</v>
      </c>
      <c r="C83" s="23">
        <v>6833</v>
      </c>
      <c r="D83" s="22">
        <f t="shared" si="1"/>
        <v>84.75143877753523</v>
      </c>
    </row>
    <row r="84" spans="1:4" ht="31.5" customHeight="1">
      <c r="A84" s="15" t="s">
        <v>15</v>
      </c>
      <c r="B84" s="11">
        <f>B85</f>
        <v>2320.1</v>
      </c>
      <c r="C84" s="11">
        <f>C85</f>
        <v>0</v>
      </c>
      <c r="D84" s="22">
        <f t="shared" si="1"/>
        <v>0</v>
      </c>
    </row>
    <row r="85" spans="1:4" ht="30" customHeight="1">
      <c r="A85" s="15" t="s">
        <v>55</v>
      </c>
      <c r="B85" s="11">
        <v>2320.1</v>
      </c>
      <c r="C85" s="23">
        <v>0</v>
      </c>
      <c r="D85" s="22">
        <f t="shared" si="1"/>
        <v>0</v>
      </c>
    </row>
    <row r="86" spans="1:4" ht="18" customHeight="1">
      <c r="A86" s="24" t="s">
        <v>7</v>
      </c>
      <c r="B86" s="33">
        <f>B9-B31</f>
        <v>-146585.40000000037</v>
      </c>
      <c r="C86" s="33">
        <f>C9-C31</f>
        <v>71231.09999999963</v>
      </c>
      <c r="D86" s="29">
        <f t="shared" si="1"/>
        <v>-48.59358435423954</v>
      </c>
    </row>
    <row r="87" spans="1:4" ht="34.5" customHeight="1">
      <c r="A87" s="34" t="s">
        <v>57</v>
      </c>
      <c r="B87" s="33">
        <f>-B86</f>
        <v>146585.40000000037</v>
      </c>
      <c r="C87" s="33">
        <f>-C86</f>
        <v>-71231.09999999963</v>
      </c>
      <c r="D87" s="33">
        <f t="shared" si="1"/>
        <v>-48.59358435423954</v>
      </c>
    </row>
    <row r="88" spans="1:4" ht="33" customHeight="1">
      <c r="A88" s="19" t="s">
        <v>79</v>
      </c>
      <c r="B88" s="37">
        <v>20165.7</v>
      </c>
      <c r="C88" s="37">
        <v>0</v>
      </c>
      <c r="D88" s="22">
        <v>0</v>
      </c>
    </row>
    <row r="89" spans="1:4" ht="48.75" customHeight="1">
      <c r="A89" s="20" t="s">
        <v>80</v>
      </c>
      <c r="B89" s="37">
        <v>60000</v>
      </c>
      <c r="C89" s="38">
        <v>0</v>
      </c>
      <c r="D89" s="22">
        <f t="shared" si="1"/>
        <v>0</v>
      </c>
    </row>
    <row r="90" spans="1:4" ht="46.5" customHeight="1">
      <c r="A90" s="20" t="s">
        <v>81</v>
      </c>
      <c r="B90" s="37">
        <v>-27027</v>
      </c>
      <c r="C90" s="38">
        <v>0</v>
      </c>
      <c r="D90" s="22">
        <f>C90/B90*100</f>
        <v>0</v>
      </c>
    </row>
    <row r="91" spans="1:4" ht="33" customHeight="1">
      <c r="A91" s="10" t="s">
        <v>82</v>
      </c>
      <c r="B91" s="38">
        <v>20165.7</v>
      </c>
      <c r="C91" s="38">
        <v>0</v>
      </c>
      <c r="D91" s="33">
        <f t="shared" si="1"/>
        <v>0</v>
      </c>
    </row>
    <row r="92" spans="1:4" ht="65.25" customHeight="1" hidden="1">
      <c r="A92" s="20" t="s">
        <v>56</v>
      </c>
      <c r="B92" s="38">
        <v>0</v>
      </c>
      <c r="C92" s="38">
        <v>0</v>
      </c>
      <c r="D92" s="33" t="e">
        <f t="shared" si="1"/>
        <v>#DIV/0!</v>
      </c>
    </row>
    <row r="93" spans="1:4" ht="62.25" customHeight="1">
      <c r="A93" s="20" t="s">
        <v>83</v>
      </c>
      <c r="B93" s="38">
        <v>0</v>
      </c>
      <c r="C93" s="38">
        <v>0</v>
      </c>
      <c r="D93" s="33">
        <v>0</v>
      </c>
    </row>
    <row r="94" spans="1:4" ht="18" customHeight="1">
      <c r="A94" s="20" t="s">
        <v>84</v>
      </c>
      <c r="B94" s="38">
        <v>0</v>
      </c>
      <c r="C94" s="38">
        <v>146393.9</v>
      </c>
      <c r="D94" s="33">
        <v>0</v>
      </c>
    </row>
    <row r="95" spans="1:4" ht="33" customHeight="1">
      <c r="A95" s="10" t="s">
        <v>85</v>
      </c>
      <c r="B95" s="23">
        <f>B96+B97</f>
        <v>93446.69999999972</v>
      </c>
      <c r="C95" s="23">
        <f>C96+C97</f>
        <v>-217625</v>
      </c>
      <c r="D95" s="33"/>
    </row>
    <row r="96" spans="1:4" ht="18" customHeight="1">
      <c r="A96" s="10" t="s">
        <v>86</v>
      </c>
      <c r="B96" s="23">
        <v>-3278704.7</v>
      </c>
      <c r="C96" s="23">
        <v>-2837387.6</v>
      </c>
      <c r="D96" s="22">
        <f t="shared" si="1"/>
        <v>86.53989485542873</v>
      </c>
    </row>
    <row r="97" spans="1:4" ht="18" customHeight="1">
      <c r="A97" s="10" t="s">
        <v>87</v>
      </c>
      <c r="B97" s="23">
        <v>3372151.4</v>
      </c>
      <c r="C97" s="23">
        <v>2619762.6</v>
      </c>
      <c r="D97" s="22">
        <f t="shared" si="1"/>
        <v>77.68816667009672</v>
      </c>
    </row>
    <row r="98" spans="2:3" ht="12.75">
      <c r="B98" s="21"/>
      <c r="C98" s="43"/>
    </row>
    <row r="99" ht="33" customHeight="1"/>
    <row r="100" spans="3:4" ht="12.75">
      <c r="C100" s="44"/>
      <c r="D100" s="44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2016-10-17T06:48:17Z</cp:lastPrinted>
  <dcterms:created xsi:type="dcterms:W3CDTF">1996-10-08T23:32:33Z</dcterms:created>
  <dcterms:modified xsi:type="dcterms:W3CDTF">2016-10-17T09:25:59Z</dcterms:modified>
  <cp:category/>
  <cp:version/>
  <cp:contentType/>
  <cp:contentStatus/>
</cp:coreProperties>
</file>