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,расходы'!$A$1:$D$98</definedName>
  </definedNames>
  <calcPr fullCalcOnLoad="1"/>
</workbook>
</file>

<file path=xl/sharedStrings.xml><?xml version="1.0" encoding="utf-8"?>
<sst xmlns="http://schemas.openxmlformats.org/spreadsheetml/2006/main" count="96" uniqueCount="95">
  <si>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</si>
  <si>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</si>
  <si>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</si>
  <si>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</si>
  <si>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</si>
  <si>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</si>
  <si>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</si>
  <si>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</si>
  <si>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</si>
  <si>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</si>
  <si>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</si>
  <si>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</si>
  <si>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</si>
  <si>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</si>
  <si>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</si>
  <si>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</si>
  <si>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</si>
  <si>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</si>
  <si>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</si>
  <si>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</si>
  <si>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</si>
  <si>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</si>
  <si>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</si>
  <si>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</si>
  <si>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</si>
  <si>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</si>
  <si>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</si>
  <si>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</si>
  <si>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</si>
  <si>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</si>
  <si>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</si>
  <si>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</si>
  <si>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</si>
  <si>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</si>
  <si>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</si>
  <si>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</si>
  <si>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</si>
  <si>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</si>
  <si>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</si>
  <si>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</si>
  <si>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</si>
  <si>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</si>
  <si>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</si>
  <si>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</si>
  <si>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</si>
  <si>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</si>
  <si>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</si>
  <si>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</si>
  <si>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</si>
  <si>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</si>
  <si>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</si>
  <si>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</si>
  <si>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</si>
  <si>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</si>
  <si>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</si>
  <si>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</si>
  <si>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</si>
  <si>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</si>
  <si>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</si>
  <si>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</si>
  <si>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</si>
  <si>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</si>
  <si>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</si>
  <si>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</si>
  <si>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</si>
  <si>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</si>
  <si>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</si>
  <si>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</si>
  <si>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</si>
  <si>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</si>
  <si>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</si>
  <si>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</si>
  <si>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</si>
  <si>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</si>
  <si>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</si>
  <si>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</si>
  <si>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</si>
  <si>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</si>
  <si>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</si>
  <si>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</si>
  <si>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</si>
  <si>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</si>
  <si>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</si>
  <si>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</si>
  <si>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</si>
  <si>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</si>
  <si>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</si>
  <si>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</si>
  <si>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</si>
  <si>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</si>
  <si>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 xml:space="preserve">Исполнено 
</t>
  </si>
  <si>
    <t>дополнительное образование детей</t>
  </si>
  <si>
    <t xml:space="preserve">План  на 2018 год 
</t>
  </si>
  <si>
    <t xml:space="preserve">     обеспечение пожарной безопасности</t>
  </si>
  <si>
    <t xml:space="preserve"> Сведения о ходе исполнения  бюджета города Ачинска на 01.09.2018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</si>
</sst>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206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1"/>
  <sheetViews>
    <sheetView tabSelected="1" view="pageBreakPreview" zoomScaleSheetLayoutView="100" zoomScalePageLayoutView="0" workbookViewId="0" topLeftCell="A2">
      <selection activeCell="D40" sqref="D40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2" customWidth="1"/>
    <col min="4" max="4" width="19.8515625" style="0" customWidth="1"/>
  </cols>
  <sheetData>
    <row r="1" ht="12.75" hidden="1"/>
    <row r="2" spans="3:4" ht="17.25" customHeight="1">
      <c r="C2" s="33"/>
      <c r="D2" s="6"/>
    </row>
    <row r="3" spans="1:4" ht="39" customHeight="1">
      <c r="A3" s="50" t="s">
        <v>94</v>
      </c>
      <c r="B3" s="50"/>
      <c r="C3" s="50"/>
      <c r="D3" s="50"/>
    </row>
    <row r="4" ht="14.25" customHeight="1">
      <c r="D4" s="5" t="s">
        <v>17</v>
      </c>
    </row>
    <row r="5" spans="1:5" ht="20.25" customHeight="1">
      <c r="A5" s="49" t="s">
        <v>9</v>
      </c>
      <c r="B5" s="49" t="s">
        <v>92</v>
      </c>
      <c r="C5" s="51" t="s">
        <v>90</v>
      </c>
      <c r="D5" s="49" t="s">
        <v>10</v>
      </c>
      <c r="E5" s="48"/>
    </row>
    <row r="6" spans="1:5" ht="17.25" customHeight="1">
      <c r="A6" s="49"/>
      <c r="B6" s="49"/>
      <c r="C6" s="51"/>
      <c r="D6" s="49"/>
      <c r="E6" s="48"/>
    </row>
    <row r="7" spans="1:5" ht="21" customHeight="1">
      <c r="A7" s="49"/>
      <c r="B7" s="49"/>
      <c r="C7" s="51"/>
      <c r="D7" s="49"/>
      <c r="E7" s="48"/>
    </row>
    <row r="8" spans="1:4" s="2" customFormat="1" ht="18" customHeight="1">
      <c r="A8" s="8">
        <v>1</v>
      </c>
      <c r="B8" s="7">
        <v>2</v>
      </c>
      <c r="C8" s="31">
        <v>3</v>
      </c>
      <c r="D8" s="9">
        <v>4</v>
      </c>
    </row>
    <row r="9" spans="1:4" s="2" customFormat="1" ht="15.75" customHeight="1">
      <c r="A9" s="22" t="s">
        <v>60</v>
      </c>
      <c r="B9" s="35">
        <f>B10+B26+B27+B28+B29</f>
        <v>2713446</v>
      </c>
      <c r="C9" s="35">
        <f>C10+C26+C27+C28+C29</f>
        <v>1657570</v>
      </c>
      <c r="D9" s="27">
        <f>C9/B9*100</f>
        <v>61.08726689235754</v>
      </c>
    </row>
    <row r="10" spans="1:4" s="2" customFormat="1" ht="18" customHeight="1">
      <c r="A10" s="23" t="s">
        <v>11</v>
      </c>
      <c r="B10" s="36">
        <f>B11+B12+B13+B14+B15+B16+B17+B18+B19+B20+B21+B22+B23+B24+B25</f>
        <v>919506</v>
      </c>
      <c r="C10" s="36">
        <f>C11+C12+C13+C14+C15+C16+C17+C18+C19+C20+C21+C22+C23+C24+C25</f>
        <v>562142</v>
      </c>
      <c r="D10" s="21">
        <f aca="true" t="shared" si="0" ref="D10:D78">C10/B10*100</f>
        <v>61.13521825849967</v>
      </c>
    </row>
    <row r="11" spans="1:4" ht="17.25" customHeight="1">
      <c r="A11" s="11" t="s">
        <v>62</v>
      </c>
      <c r="B11" s="36">
        <v>31598</v>
      </c>
      <c r="C11" s="44">
        <v>8184</v>
      </c>
      <c r="D11" s="21">
        <f t="shared" si="0"/>
        <v>25.90037344135705</v>
      </c>
    </row>
    <row r="12" spans="1:4" ht="16.5" customHeight="1">
      <c r="A12" s="12" t="s">
        <v>63</v>
      </c>
      <c r="B12" s="36">
        <v>502366</v>
      </c>
      <c r="C12" s="44">
        <v>308519</v>
      </c>
      <c r="D12" s="21">
        <f t="shared" si="0"/>
        <v>61.41319277180383</v>
      </c>
    </row>
    <row r="13" spans="1:4" ht="53.25" customHeight="1">
      <c r="A13" s="12" t="s">
        <v>64</v>
      </c>
      <c r="B13" s="36">
        <v>17644</v>
      </c>
      <c r="C13" s="44">
        <v>12119</v>
      </c>
      <c r="D13" s="21">
        <f t="shared" si="0"/>
        <v>68.68623894808434</v>
      </c>
    </row>
    <row r="14" spans="1:4" ht="17.25" customHeight="1">
      <c r="A14" s="12" t="s">
        <v>65</v>
      </c>
      <c r="B14" s="36">
        <v>66176</v>
      </c>
      <c r="C14" s="44">
        <v>41381</v>
      </c>
      <c r="D14" s="21">
        <f t="shared" si="0"/>
        <v>62.5317335589942</v>
      </c>
    </row>
    <row r="15" spans="1:4" ht="18" customHeight="1">
      <c r="A15" s="12" t="s">
        <v>66</v>
      </c>
      <c r="B15" s="36">
        <v>23817</v>
      </c>
      <c r="C15" s="44">
        <v>3424</v>
      </c>
      <c r="D15" s="21">
        <f t="shared" si="0"/>
        <v>14.37628584624428</v>
      </c>
    </row>
    <row r="16" spans="1:4" ht="16.5" customHeight="1">
      <c r="A16" s="12" t="s">
        <v>67</v>
      </c>
      <c r="B16" s="36">
        <v>35597</v>
      </c>
      <c r="C16" s="44">
        <v>13877</v>
      </c>
      <c r="D16" s="21">
        <f t="shared" si="0"/>
        <v>38.983622215355226</v>
      </c>
    </row>
    <row r="17" spans="1:4" ht="17.25" customHeight="1">
      <c r="A17" s="12" t="s">
        <v>68</v>
      </c>
      <c r="B17" s="36">
        <v>19370</v>
      </c>
      <c r="C17" s="44">
        <v>16894</v>
      </c>
      <c r="D17" s="21">
        <f t="shared" si="0"/>
        <v>87.21734641197727</v>
      </c>
    </row>
    <row r="18" spans="1:4" ht="49.5" customHeight="1">
      <c r="A18" s="10" t="s">
        <v>69</v>
      </c>
      <c r="B18" s="36">
        <v>1</v>
      </c>
      <c r="C18" s="44">
        <v>0</v>
      </c>
      <c r="D18" s="21">
        <v>0</v>
      </c>
    </row>
    <row r="19" spans="1:4" ht="47.25" customHeight="1">
      <c r="A19" s="12" t="s">
        <v>70</v>
      </c>
      <c r="B19" s="36">
        <v>124554</v>
      </c>
      <c r="C19" s="44">
        <v>79841</v>
      </c>
      <c r="D19" s="21">
        <f t="shared" si="0"/>
        <v>64.10151420267515</v>
      </c>
    </row>
    <row r="20" spans="1:4" ht="30.75" customHeight="1">
      <c r="A20" s="12" t="s">
        <v>71</v>
      </c>
      <c r="B20" s="36">
        <v>8873</v>
      </c>
      <c r="C20" s="44">
        <v>9513</v>
      </c>
      <c r="D20" s="21">
        <f t="shared" si="0"/>
        <v>107.21289304632029</v>
      </c>
    </row>
    <row r="21" spans="1:4" ht="33" customHeight="1">
      <c r="A21" s="12" t="s">
        <v>72</v>
      </c>
      <c r="B21" s="36">
        <v>47352</v>
      </c>
      <c r="C21" s="44">
        <v>29974</v>
      </c>
      <c r="D21" s="21">
        <f t="shared" si="0"/>
        <v>63.30038857915188</v>
      </c>
    </row>
    <row r="22" spans="1:4" ht="32.25" customHeight="1">
      <c r="A22" s="12" t="s">
        <v>73</v>
      </c>
      <c r="B22" s="36">
        <v>25105</v>
      </c>
      <c r="C22" s="44">
        <v>28125</v>
      </c>
      <c r="D22" s="21">
        <f t="shared" si="0"/>
        <v>112.02947619996017</v>
      </c>
    </row>
    <row r="23" spans="1:4" ht="18.75" customHeight="1">
      <c r="A23" s="12" t="s">
        <v>74</v>
      </c>
      <c r="B23" s="36">
        <v>0</v>
      </c>
      <c r="C23" s="38">
        <v>0</v>
      </c>
      <c r="D23" s="21">
        <v>0</v>
      </c>
    </row>
    <row r="24" spans="1:4" ht="18.75" customHeight="1">
      <c r="A24" s="12" t="s">
        <v>75</v>
      </c>
      <c r="B24" s="36">
        <v>17053</v>
      </c>
      <c r="C24" s="44">
        <v>10252</v>
      </c>
      <c r="D24" s="21">
        <f t="shared" si="0"/>
        <v>60.11845423092711</v>
      </c>
    </row>
    <row r="25" spans="1:4" ht="17.25" customHeight="1">
      <c r="A25" s="12" t="s">
        <v>76</v>
      </c>
      <c r="B25" s="36">
        <v>0</v>
      </c>
      <c r="C25" s="44">
        <v>39</v>
      </c>
      <c r="D25" s="21">
        <v>0</v>
      </c>
    </row>
    <row r="26" spans="1:4" ht="31.5" customHeight="1">
      <c r="A26" s="24" t="s">
        <v>8</v>
      </c>
      <c r="B26" s="44">
        <v>1777532</v>
      </c>
      <c r="C26" s="45">
        <v>1097636</v>
      </c>
      <c r="D26" s="21">
        <f t="shared" si="0"/>
        <v>61.7505620151986</v>
      </c>
    </row>
    <row r="27" spans="1:4" ht="47.25" customHeight="1">
      <c r="A27" s="25" t="s">
        <v>88</v>
      </c>
      <c r="B27" s="44">
        <v>16868</v>
      </c>
      <c r="C27" s="44">
        <v>3224</v>
      </c>
      <c r="D27" s="21">
        <f t="shared" si="0"/>
        <v>19.113113587858667</v>
      </c>
    </row>
    <row r="28" spans="1:4" ht="94.5" customHeight="1">
      <c r="A28" s="25" t="s">
        <v>77</v>
      </c>
      <c r="B28" s="36">
        <v>0</v>
      </c>
      <c r="C28" s="37">
        <v>2</v>
      </c>
      <c r="D28" s="21">
        <v>0</v>
      </c>
    </row>
    <row r="29" spans="1:4" ht="63" customHeight="1">
      <c r="A29" s="24" t="s">
        <v>78</v>
      </c>
      <c r="B29" s="38">
        <v>-460</v>
      </c>
      <c r="C29" s="37">
        <v>-5434</v>
      </c>
      <c r="D29" s="21">
        <f t="shared" si="0"/>
        <v>1181.304347826087</v>
      </c>
    </row>
    <row r="30" spans="1:4" s="3" customFormat="1" ht="20.25" customHeight="1" hidden="1">
      <c r="A30" s="13" t="s">
        <v>0</v>
      </c>
      <c r="B30" s="36"/>
      <c r="C30" s="38"/>
      <c r="D30" s="21" t="e">
        <f t="shared" si="0"/>
        <v>#DIV/0!</v>
      </c>
    </row>
    <row r="31" spans="1:4" ht="15.75">
      <c r="A31" s="26" t="s">
        <v>61</v>
      </c>
      <c r="B31" s="39">
        <f>B32+B41+B47+B53+B60+B66+B69+B74+B80+B83+B85</f>
        <v>2800765</v>
      </c>
      <c r="C31" s="39">
        <f>C32+C41+C47+C53+C60+C66+C69+C74+C80+C83+C85</f>
        <v>1644773</v>
      </c>
      <c r="D31" s="28">
        <f>C31/B31*100</f>
        <v>58.72584811649675</v>
      </c>
    </row>
    <row r="32" spans="1:4" ht="16.5" customHeight="1">
      <c r="A32" s="14" t="s">
        <v>1</v>
      </c>
      <c r="B32" s="40">
        <f>B33+B34+B35+B37+B38+B39+B40</f>
        <v>166275</v>
      </c>
      <c r="C32" s="40">
        <f>C33+C34+C35+C37+C38+C39+C40</f>
        <v>99486</v>
      </c>
      <c r="D32" s="28">
        <f>C32/B32*100</f>
        <v>59.83220568335589</v>
      </c>
    </row>
    <row r="33" spans="1:4" ht="61.5" customHeight="1">
      <c r="A33" s="15" t="s">
        <v>18</v>
      </c>
      <c r="B33" s="36">
        <v>1290</v>
      </c>
      <c r="C33" s="38">
        <v>750</v>
      </c>
      <c r="D33" s="21">
        <f t="shared" si="0"/>
        <v>58.139534883720934</v>
      </c>
    </row>
    <row r="34" spans="1:4" ht="77.25" customHeight="1">
      <c r="A34" s="15" t="s">
        <v>19</v>
      </c>
      <c r="B34" s="36">
        <v>10452</v>
      </c>
      <c r="C34" s="38">
        <v>5748</v>
      </c>
      <c r="D34" s="21">
        <f t="shared" si="0"/>
        <v>54.99425947187141</v>
      </c>
    </row>
    <row r="35" spans="1:4" ht="96.75" customHeight="1">
      <c r="A35" s="15" t="s">
        <v>20</v>
      </c>
      <c r="B35" s="38">
        <v>82435</v>
      </c>
      <c r="C35" s="38">
        <v>52438</v>
      </c>
      <c r="D35" s="21">
        <f>C35/B35*100</f>
        <v>63.611330138897316</v>
      </c>
    </row>
    <row r="36" spans="1:4" ht="15" customHeight="1" hidden="1">
      <c r="A36" s="15" t="s">
        <v>21</v>
      </c>
      <c r="B36" s="36">
        <v>0</v>
      </c>
      <c r="C36" s="38">
        <v>0</v>
      </c>
      <c r="D36" s="21" t="e">
        <f>C36/B36*100</f>
        <v>#DIV/0!</v>
      </c>
    </row>
    <row r="37" spans="1:4" ht="15" customHeight="1">
      <c r="A37" s="15" t="s">
        <v>21</v>
      </c>
      <c r="B37" s="36">
        <v>391</v>
      </c>
      <c r="C37" s="38">
        <v>391</v>
      </c>
      <c r="D37" s="21">
        <f>C37/B37*100</f>
        <v>100</v>
      </c>
    </row>
    <row r="38" spans="1:4" ht="66.75" customHeight="1">
      <c r="A38" s="15" t="s">
        <v>22</v>
      </c>
      <c r="B38" s="36">
        <v>13426</v>
      </c>
      <c r="C38" s="38">
        <v>8288</v>
      </c>
      <c r="D38" s="21">
        <f t="shared" si="0"/>
        <v>61.73096976016684</v>
      </c>
    </row>
    <row r="39" spans="1:4" ht="15" customHeight="1">
      <c r="A39" s="15" t="s">
        <v>23</v>
      </c>
      <c r="B39" s="36">
        <v>3196</v>
      </c>
      <c r="C39" s="38">
        <v>0</v>
      </c>
      <c r="D39" s="21">
        <f>C39/B39*100</f>
        <v>0</v>
      </c>
    </row>
    <row r="40" spans="1:4" ht="16.5" customHeight="1">
      <c r="A40" s="15" t="s">
        <v>24</v>
      </c>
      <c r="B40" s="36">
        <v>55085</v>
      </c>
      <c r="C40" s="38">
        <v>31871</v>
      </c>
      <c r="D40" s="21">
        <f t="shared" si="0"/>
        <v>57.85785604066442</v>
      </c>
    </row>
    <row r="41" spans="1:4" ht="34.5" customHeight="1">
      <c r="A41" s="14" t="s">
        <v>2</v>
      </c>
      <c r="B41" s="36">
        <f>B43+B46+B45</f>
        <v>25836</v>
      </c>
      <c r="C41" s="36">
        <f>C43+C46+C45</f>
        <v>14306</v>
      </c>
      <c r="D41" s="21">
        <f t="shared" si="0"/>
        <v>55.3723486607834</v>
      </c>
    </row>
    <row r="42" spans="1:4" ht="15.75" customHeight="1" hidden="1">
      <c r="A42" s="15" t="s">
        <v>25</v>
      </c>
      <c r="B42" s="36">
        <v>0</v>
      </c>
      <c r="C42" s="38">
        <v>0</v>
      </c>
      <c r="D42" s="21">
        <v>0</v>
      </c>
    </row>
    <row r="43" spans="1:4" ht="63" customHeight="1">
      <c r="A43" s="15" t="s">
        <v>26</v>
      </c>
      <c r="B43" s="36">
        <v>23901</v>
      </c>
      <c r="C43" s="38">
        <v>13446</v>
      </c>
      <c r="D43" s="21">
        <f t="shared" si="0"/>
        <v>56.25706037404292</v>
      </c>
    </row>
    <row r="44" spans="1:4" ht="18" customHeight="1" hidden="1">
      <c r="A44" s="15" t="s">
        <v>27</v>
      </c>
      <c r="B44" s="36">
        <v>0</v>
      </c>
      <c r="C44" s="38">
        <v>0</v>
      </c>
      <c r="D44" s="21">
        <v>0</v>
      </c>
    </row>
    <row r="45" spans="1:4" ht="18" customHeight="1">
      <c r="A45" s="46" t="s">
        <v>93</v>
      </c>
      <c r="B45" s="36">
        <v>31</v>
      </c>
      <c r="C45" s="38">
        <v>31</v>
      </c>
      <c r="D45" s="21"/>
    </row>
    <row r="46" spans="1:4" ht="51" customHeight="1">
      <c r="A46" s="15" t="s">
        <v>58</v>
      </c>
      <c r="B46" s="36">
        <v>1904</v>
      </c>
      <c r="C46" s="38">
        <v>829</v>
      </c>
      <c r="D46" s="21">
        <f t="shared" si="0"/>
        <v>43.53991596638656</v>
      </c>
    </row>
    <row r="47" spans="1:4" ht="15.75">
      <c r="A47" s="14" t="s">
        <v>28</v>
      </c>
      <c r="B47" s="38">
        <f>B49+B50+B51+B52</f>
        <v>247999</v>
      </c>
      <c r="C47" s="36">
        <f>C49+C50+C51+C52</f>
        <v>78552</v>
      </c>
      <c r="D47" s="21">
        <f t="shared" si="0"/>
        <v>31.674321267424467</v>
      </c>
    </row>
    <row r="48" spans="1:4" ht="15.75" hidden="1">
      <c r="A48" s="18" t="s">
        <v>59</v>
      </c>
      <c r="B48" s="36">
        <v>0</v>
      </c>
      <c r="C48" s="38">
        <v>0</v>
      </c>
      <c r="D48" s="21">
        <v>0</v>
      </c>
    </row>
    <row r="49" spans="1:4" ht="15.75">
      <c r="A49" s="15" t="s">
        <v>89</v>
      </c>
      <c r="B49" s="36">
        <v>0</v>
      </c>
      <c r="C49" s="38">
        <v>0</v>
      </c>
      <c r="D49" s="21"/>
    </row>
    <row r="50" spans="1:4" ht="16.5" customHeight="1">
      <c r="A50" s="15" t="s">
        <v>29</v>
      </c>
      <c r="B50" s="36">
        <v>70407</v>
      </c>
      <c r="C50" s="38">
        <v>33851</v>
      </c>
      <c r="D50" s="21">
        <f>C50/B50*100</f>
        <v>48.07902623318704</v>
      </c>
    </row>
    <row r="51" spans="1:4" ht="18" customHeight="1">
      <c r="A51" s="15" t="s">
        <v>30</v>
      </c>
      <c r="B51" s="36">
        <v>174976</v>
      </c>
      <c r="C51" s="38">
        <v>43568</v>
      </c>
      <c r="D51" s="21">
        <f>C51/B51*100</f>
        <v>24.899414776883688</v>
      </c>
    </row>
    <row r="52" spans="1:4" ht="30" customHeight="1">
      <c r="A52" s="15" t="s">
        <v>31</v>
      </c>
      <c r="B52" s="36">
        <v>2616</v>
      </c>
      <c r="C52" s="38">
        <v>1133</v>
      </c>
      <c r="D52" s="21">
        <f>C52/B52*100</f>
        <v>43.31039755351682</v>
      </c>
    </row>
    <row r="53" spans="1:4" ht="16.5" customHeight="1">
      <c r="A53" s="14" t="s">
        <v>3</v>
      </c>
      <c r="B53" s="36">
        <f>B54+B55+B56+B57</f>
        <v>226846</v>
      </c>
      <c r="C53" s="36">
        <f>C54+C55+C56+C57</f>
        <v>57334</v>
      </c>
      <c r="D53" s="21">
        <f t="shared" si="0"/>
        <v>25.274415242058488</v>
      </c>
    </row>
    <row r="54" spans="1:4" ht="15.75">
      <c r="A54" s="15" t="s">
        <v>32</v>
      </c>
      <c r="B54" s="36">
        <v>14315</v>
      </c>
      <c r="C54" s="38">
        <v>6684</v>
      </c>
      <c r="D54" s="21">
        <f t="shared" si="0"/>
        <v>46.69228082431016</v>
      </c>
    </row>
    <row r="55" spans="1:4" ht="15.75">
      <c r="A55" s="15" t="s">
        <v>33</v>
      </c>
      <c r="B55" s="36">
        <v>52116</v>
      </c>
      <c r="C55" s="38">
        <v>44</v>
      </c>
      <c r="D55" s="21">
        <f t="shared" si="0"/>
        <v>0.08442704735589839</v>
      </c>
    </row>
    <row r="56" spans="1:4" ht="15.75">
      <c r="A56" s="15" t="s">
        <v>34</v>
      </c>
      <c r="B56" s="36">
        <v>147008</v>
      </c>
      <c r="C56" s="38">
        <v>42828</v>
      </c>
      <c r="D56" s="21">
        <f t="shared" si="0"/>
        <v>29.133108402263826</v>
      </c>
    </row>
    <row r="57" spans="1:4" ht="30.75" customHeight="1">
      <c r="A57" s="15" t="s">
        <v>35</v>
      </c>
      <c r="B57" s="36">
        <v>13407</v>
      </c>
      <c r="C57" s="38">
        <v>7778</v>
      </c>
      <c r="D57" s="21">
        <f t="shared" si="0"/>
        <v>58.014470052957414</v>
      </c>
    </row>
    <row r="58" spans="1:4" ht="15.75" customHeight="1" hidden="1">
      <c r="A58" s="14" t="s">
        <v>16</v>
      </c>
      <c r="B58" s="36">
        <v>0</v>
      </c>
      <c r="C58" s="38">
        <v>0</v>
      </c>
      <c r="D58" s="21">
        <v>0</v>
      </c>
    </row>
    <row r="59" spans="1:4" ht="30.75" customHeight="1" hidden="1">
      <c r="A59" s="15" t="s">
        <v>36</v>
      </c>
      <c r="B59" s="36">
        <v>0</v>
      </c>
      <c r="C59" s="38">
        <v>0</v>
      </c>
      <c r="D59" s="21">
        <v>0</v>
      </c>
    </row>
    <row r="60" spans="1:4" ht="15.75">
      <c r="A60" s="14" t="s">
        <v>4</v>
      </c>
      <c r="B60" s="36">
        <f>B61+B62+B64+B65+B63</f>
        <v>1659001</v>
      </c>
      <c r="C60" s="36">
        <f>C61+C62+C64+C65+C63</f>
        <v>1107891</v>
      </c>
      <c r="D60" s="21">
        <f t="shared" si="0"/>
        <v>66.78061074104235</v>
      </c>
    </row>
    <row r="61" spans="1:4" ht="15.75">
      <c r="A61" s="15" t="s">
        <v>37</v>
      </c>
      <c r="B61" s="36">
        <v>705163</v>
      </c>
      <c r="C61" s="38">
        <v>481725</v>
      </c>
      <c r="D61" s="21">
        <f t="shared" si="0"/>
        <v>68.31399265134445</v>
      </c>
    </row>
    <row r="62" spans="1:4" ht="15.75">
      <c r="A62" s="15" t="s">
        <v>38</v>
      </c>
      <c r="B62" s="36">
        <v>656100</v>
      </c>
      <c r="C62" s="38">
        <v>444497</v>
      </c>
      <c r="D62" s="21">
        <f t="shared" si="0"/>
        <v>67.74836153025453</v>
      </c>
    </row>
    <row r="63" spans="1:4" ht="15.75">
      <c r="A63" s="15" t="s">
        <v>91</v>
      </c>
      <c r="B63" s="36">
        <v>69808</v>
      </c>
      <c r="C63" s="38">
        <v>46021</v>
      </c>
      <c r="D63" s="21">
        <f t="shared" si="0"/>
        <v>65.92510887004354</v>
      </c>
    </row>
    <row r="64" spans="1:4" ht="29.25" customHeight="1">
      <c r="A64" s="15" t="s">
        <v>39</v>
      </c>
      <c r="B64" s="36">
        <v>56271</v>
      </c>
      <c r="C64" s="38">
        <v>36569</v>
      </c>
      <c r="D64" s="21">
        <f t="shared" si="0"/>
        <v>64.98729363259939</v>
      </c>
    </row>
    <row r="65" spans="1:4" ht="15" customHeight="1">
      <c r="A65" s="15" t="s">
        <v>40</v>
      </c>
      <c r="B65" s="36">
        <v>171659</v>
      </c>
      <c r="C65" s="38">
        <v>99079</v>
      </c>
      <c r="D65" s="21">
        <f t="shared" si="0"/>
        <v>57.71850004951678</v>
      </c>
    </row>
    <row r="66" spans="1:4" ht="18" customHeight="1">
      <c r="A66" s="14" t="s">
        <v>12</v>
      </c>
      <c r="B66" s="36">
        <f>B67+B68</f>
        <v>98996</v>
      </c>
      <c r="C66" s="36">
        <f>C67+C68</f>
        <v>68764</v>
      </c>
      <c r="D66" s="21">
        <f t="shared" si="0"/>
        <v>69.46139237949008</v>
      </c>
    </row>
    <row r="67" spans="1:4" ht="17.25" customHeight="1">
      <c r="A67" s="15" t="s">
        <v>41</v>
      </c>
      <c r="B67" s="36">
        <v>83812</v>
      </c>
      <c r="C67" s="38">
        <v>59333</v>
      </c>
      <c r="D67" s="21">
        <f t="shared" si="0"/>
        <v>70.79296520784614</v>
      </c>
    </row>
    <row r="68" spans="1:4" ht="17.25" customHeight="1">
      <c r="A68" s="15" t="s">
        <v>42</v>
      </c>
      <c r="B68" s="36">
        <v>15184</v>
      </c>
      <c r="C68" s="38">
        <v>9431</v>
      </c>
      <c r="D68" s="21">
        <f t="shared" si="0"/>
        <v>62.11143308746049</v>
      </c>
    </row>
    <row r="69" spans="1:4" ht="16.5" customHeight="1">
      <c r="A69" s="14" t="s">
        <v>13</v>
      </c>
      <c r="B69" s="36">
        <v>224</v>
      </c>
      <c r="C69" s="36">
        <f>C73</f>
        <v>8</v>
      </c>
      <c r="D69" s="21">
        <f t="shared" si="0"/>
        <v>3.571428571428571</v>
      </c>
    </row>
    <row r="70" spans="1:4" ht="17.25" customHeight="1" hidden="1">
      <c r="A70" s="15" t="s">
        <v>43</v>
      </c>
      <c r="B70" s="36">
        <v>0</v>
      </c>
      <c r="C70" s="38">
        <v>0</v>
      </c>
      <c r="D70" s="21">
        <v>0</v>
      </c>
    </row>
    <row r="71" spans="1:4" ht="16.5" customHeight="1" hidden="1">
      <c r="A71" s="15" t="s">
        <v>44</v>
      </c>
      <c r="B71" s="36">
        <v>0</v>
      </c>
      <c r="C71" s="38">
        <v>0</v>
      </c>
      <c r="D71" s="21">
        <v>0</v>
      </c>
    </row>
    <row r="72" spans="1:4" ht="16.5" customHeight="1" hidden="1">
      <c r="A72" s="15" t="s">
        <v>45</v>
      </c>
      <c r="B72" s="36">
        <v>0</v>
      </c>
      <c r="C72" s="38">
        <v>0</v>
      </c>
      <c r="D72" s="21">
        <v>0</v>
      </c>
    </row>
    <row r="73" spans="1:4" ht="33" customHeight="1">
      <c r="A73" s="15" t="s">
        <v>46</v>
      </c>
      <c r="B73" s="36">
        <v>224</v>
      </c>
      <c r="C73" s="38">
        <v>8</v>
      </c>
      <c r="D73" s="21">
        <f t="shared" si="0"/>
        <v>3.571428571428571</v>
      </c>
    </row>
    <row r="74" spans="1:4" ht="15.75">
      <c r="A74" s="16" t="s">
        <v>6</v>
      </c>
      <c r="B74" s="38">
        <f>B75+B76+B77+B78+B79</f>
        <v>208147</v>
      </c>
      <c r="C74" s="38">
        <f>C75+C76+C77+C78+C79</f>
        <v>117873</v>
      </c>
      <c r="D74" s="21">
        <f t="shared" si="0"/>
        <v>56.62968959437321</v>
      </c>
    </row>
    <row r="75" spans="1:4" ht="15.75">
      <c r="A75" s="15" t="s">
        <v>47</v>
      </c>
      <c r="B75" s="36">
        <v>2964</v>
      </c>
      <c r="C75" s="38">
        <v>1915</v>
      </c>
      <c r="D75" s="21">
        <f t="shared" si="0"/>
        <v>64.60863697705803</v>
      </c>
    </row>
    <row r="76" spans="1:4" ht="17.25" customHeight="1">
      <c r="A76" s="15" t="s">
        <v>48</v>
      </c>
      <c r="B76" s="36">
        <v>59790</v>
      </c>
      <c r="C76" s="38">
        <v>37076</v>
      </c>
      <c r="D76" s="21">
        <f t="shared" si="0"/>
        <v>62.01036962702793</v>
      </c>
    </row>
    <row r="77" spans="1:4" ht="20.25" customHeight="1">
      <c r="A77" s="15" t="s">
        <v>49</v>
      </c>
      <c r="B77" s="36">
        <v>60458</v>
      </c>
      <c r="C77" s="38">
        <v>42870</v>
      </c>
      <c r="D77" s="21">
        <f t="shared" si="0"/>
        <v>70.90873002745708</v>
      </c>
    </row>
    <row r="78" spans="1:4" ht="15.75">
      <c r="A78" s="15" t="s">
        <v>50</v>
      </c>
      <c r="B78" s="36">
        <v>43762</v>
      </c>
      <c r="C78" s="38">
        <v>9036</v>
      </c>
      <c r="D78" s="21">
        <f t="shared" si="0"/>
        <v>20.64805082034642</v>
      </c>
    </row>
    <row r="79" spans="1:4" ht="31.5">
      <c r="A79" s="15" t="s">
        <v>51</v>
      </c>
      <c r="B79" s="36">
        <v>41173</v>
      </c>
      <c r="C79" s="38">
        <v>26976</v>
      </c>
      <c r="D79" s="21">
        <f aca="true" t="shared" si="1" ref="D79:D98">C79/B79*100</f>
        <v>65.51866514463362</v>
      </c>
    </row>
    <row r="80" spans="1:4" ht="15.75">
      <c r="A80" s="14" t="s">
        <v>5</v>
      </c>
      <c r="B80" s="36">
        <f>B81+B82</f>
        <v>151968</v>
      </c>
      <c r="C80" s="36">
        <f>C81+C82</f>
        <v>94200</v>
      </c>
      <c r="D80" s="21">
        <f t="shared" si="1"/>
        <v>61.98673404927353</v>
      </c>
    </row>
    <row r="81" spans="1:4" ht="15.75">
      <c r="A81" s="17" t="s">
        <v>52</v>
      </c>
      <c r="B81" s="36">
        <v>148553</v>
      </c>
      <c r="C81" s="38">
        <v>91739</v>
      </c>
      <c r="D81" s="21">
        <f t="shared" si="1"/>
        <v>61.75506384926592</v>
      </c>
    </row>
    <row r="82" spans="1:4" ht="15.75">
      <c r="A82" s="15" t="s">
        <v>53</v>
      </c>
      <c r="B82" s="36">
        <v>3415</v>
      </c>
      <c r="C82" s="38">
        <v>2461</v>
      </c>
      <c r="D82" s="21">
        <f t="shared" si="1"/>
        <v>72.06442166910688</v>
      </c>
    </row>
    <row r="83" spans="1:4" ht="15.75">
      <c r="A83" s="14" t="s">
        <v>14</v>
      </c>
      <c r="B83" s="36">
        <f>B84</f>
        <v>7912</v>
      </c>
      <c r="C83" s="36">
        <f>C84</f>
        <v>5511</v>
      </c>
      <c r="D83" s="21">
        <f t="shared" si="1"/>
        <v>69.65369059656219</v>
      </c>
    </row>
    <row r="84" spans="1:4" ht="18" customHeight="1">
      <c r="A84" s="15" t="s">
        <v>54</v>
      </c>
      <c r="B84" s="36">
        <v>7912</v>
      </c>
      <c r="C84" s="38">
        <v>5511</v>
      </c>
      <c r="D84" s="21">
        <f t="shared" si="1"/>
        <v>69.65369059656219</v>
      </c>
    </row>
    <row r="85" spans="1:4" ht="31.5" customHeight="1">
      <c r="A85" s="14" t="s">
        <v>15</v>
      </c>
      <c r="B85" s="36">
        <f>B86</f>
        <v>7561</v>
      </c>
      <c r="C85" s="36">
        <f>C86</f>
        <v>848</v>
      </c>
      <c r="D85" s="21">
        <f t="shared" si="1"/>
        <v>11.215447692104219</v>
      </c>
    </row>
    <row r="86" spans="1:4" ht="30" customHeight="1">
      <c r="A86" s="14" t="s">
        <v>55</v>
      </c>
      <c r="B86" s="36">
        <v>7561</v>
      </c>
      <c r="C86" s="38">
        <v>848</v>
      </c>
      <c r="D86" s="21">
        <f t="shared" si="1"/>
        <v>11.215447692104219</v>
      </c>
    </row>
    <row r="87" spans="1:4" ht="18" customHeight="1">
      <c r="A87" s="22" t="s">
        <v>7</v>
      </c>
      <c r="B87" s="41">
        <f>B9-B31</f>
        <v>-87319</v>
      </c>
      <c r="C87" s="41">
        <f>C9-C31</f>
        <v>12797</v>
      </c>
      <c r="D87" s="27">
        <f t="shared" si="1"/>
        <v>-14.655458720324328</v>
      </c>
    </row>
    <row r="88" spans="1:4" ht="34.5" customHeight="1">
      <c r="A88" s="30" t="s">
        <v>57</v>
      </c>
      <c r="B88" s="41">
        <f>B89+B92+B96</f>
        <v>87319</v>
      </c>
      <c r="C88" s="41">
        <f>C89+C92+C96+C95</f>
        <v>-12797</v>
      </c>
      <c r="D88" s="29">
        <f t="shared" si="1"/>
        <v>-14.655458720324328</v>
      </c>
    </row>
    <row r="89" spans="1:4" ht="33" customHeight="1">
      <c r="A89" s="18" t="s">
        <v>79</v>
      </c>
      <c r="B89" s="42">
        <f>B90+B91</f>
        <v>28172</v>
      </c>
      <c r="C89" s="42">
        <f>C90+C91</f>
        <v>-58000</v>
      </c>
      <c r="D89" s="29">
        <f t="shared" si="1"/>
        <v>-205.87817691324722</v>
      </c>
    </row>
    <row r="90" spans="1:4" ht="48.75" customHeight="1">
      <c r="A90" s="19" t="s">
        <v>80</v>
      </c>
      <c r="B90" s="42">
        <v>146172</v>
      </c>
      <c r="C90" s="43">
        <v>30000</v>
      </c>
      <c r="D90" s="21">
        <f t="shared" si="1"/>
        <v>20.52376652163205</v>
      </c>
    </row>
    <row r="91" spans="1:4" ht="46.5" customHeight="1">
      <c r="A91" s="19" t="s">
        <v>81</v>
      </c>
      <c r="B91" s="42">
        <v>-118000</v>
      </c>
      <c r="C91" s="43">
        <v>-88000</v>
      </c>
      <c r="D91" s="21">
        <f t="shared" si="1"/>
        <v>74.57627118644068</v>
      </c>
    </row>
    <row r="92" spans="1:4" ht="33" customHeight="1">
      <c r="A92" s="10" t="s">
        <v>82</v>
      </c>
      <c r="B92" s="43">
        <f>B93-B94</f>
        <v>35928</v>
      </c>
      <c r="C92" s="43">
        <f>C93-C94</f>
        <v>93000</v>
      </c>
      <c r="D92" s="21">
        <f t="shared" si="1"/>
        <v>258.8510354041416</v>
      </c>
    </row>
    <row r="93" spans="1:4" ht="65.25" customHeight="1">
      <c r="A93" s="19" t="s">
        <v>56</v>
      </c>
      <c r="B93" s="43">
        <v>129252</v>
      </c>
      <c r="C93" s="43">
        <v>153000</v>
      </c>
      <c r="D93" s="21">
        <f t="shared" si="1"/>
        <v>118.37341008262929</v>
      </c>
    </row>
    <row r="94" spans="1:4" ht="62.25" customHeight="1">
      <c r="A94" s="19" t="s">
        <v>83</v>
      </c>
      <c r="B94" s="43">
        <v>93324</v>
      </c>
      <c r="C94" s="43">
        <v>60000</v>
      </c>
      <c r="D94" s="21">
        <f t="shared" si="1"/>
        <v>64.2921435000643</v>
      </c>
    </row>
    <row r="95" spans="1:4" ht="18" customHeight="1">
      <c r="A95" s="19" t="s">
        <v>84</v>
      </c>
      <c r="B95" s="43">
        <v>0</v>
      </c>
      <c r="C95" s="43">
        <v>108130</v>
      </c>
      <c r="D95" s="21">
        <v>0</v>
      </c>
    </row>
    <row r="96" spans="1:4" ht="33" customHeight="1">
      <c r="A96" s="10" t="s">
        <v>85</v>
      </c>
      <c r="B96" s="38">
        <f>B97+B98</f>
        <v>23219</v>
      </c>
      <c r="C96" s="38">
        <f>C97+C98</f>
        <v>-155927</v>
      </c>
      <c r="D96" s="21">
        <f t="shared" si="1"/>
        <v>-671.5491623239589</v>
      </c>
    </row>
    <row r="97" spans="1:4" ht="18" customHeight="1">
      <c r="A97" s="10" t="s">
        <v>86</v>
      </c>
      <c r="B97" s="38">
        <v>-2962881</v>
      </c>
      <c r="C97" s="38">
        <v>-2601531</v>
      </c>
      <c r="D97" s="21">
        <f t="shared" si="1"/>
        <v>87.80410013091988</v>
      </c>
    </row>
    <row r="98" spans="1:4" ht="18" customHeight="1">
      <c r="A98" s="10" t="s">
        <v>87</v>
      </c>
      <c r="B98" s="38">
        <v>2986100</v>
      </c>
      <c r="C98" s="38">
        <v>2445604</v>
      </c>
      <c r="D98" s="21">
        <f t="shared" si="1"/>
        <v>81.89960148688925</v>
      </c>
    </row>
    <row r="99" spans="2:3" ht="12.75">
      <c r="B99" s="20"/>
      <c r="C99" s="34"/>
    </row>
    <row r="100" ht="33" customHeight="1"/>
    <row r="101" spans="3:4" ht="12.75">
      <c r="C101" s="47"/>
      <c r="D101" s="47"/>
    </row>
  </sheetData>
  <sheetProtection/>
  <mergeCells count="7">
    <mergeCell ref="C101:D101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2017-02-07T03:20:05Z</cp:lastPrinted>
  <dcterms:created xsi:type="dcterms:W3CDTF">1996-10-08T23:32:33Z</dcterms:created>
  <dcterms:modified xsi:type="dcterms:W3CDTF">2018-09-18T04:11:55Z</dcterms:modified>
  <cp:category/>
  <cp:version/>
  <cp:contentType/>
  <cp:contentStatus/>
</cp:coreProperties>
</file>