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<sst xmlns="http://schemas.openxmlformats.org/spreadsheetml/2006/main" count="96" uniqueCount="95">
  <si>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</si>
  <si>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</si>
  <si>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</si>
  <si>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</si>
  <si>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</si>
  <si>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</si>
  <si>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</si>
  <si>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</si>
  <si>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</si>
  <si>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</si>
  <si>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</si>
  <si>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</si>
  <si>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</si>
  <si>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</si>
  <si>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</si>
  <si>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</si>
  <si>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</si>
  <si>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</si>
  <si>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</si>
  <si>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</si>
  <si>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</si>
  <si>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</si>
  <si>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</si>
  <si>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</si>
  <si>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</si>
  <si>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</si>
  <si>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</si>
  <si>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</si>
  <si>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</si>
  <si>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</si>
  <si>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</si>
  <si>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</si>
  <si>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</si>
  <si>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</si>
  <si>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</si>
  <si>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</si>
  <si>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</si>
  <si>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</si>
  <si>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</si>
  <si>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</si>
  <si>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</si>
  <si>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</si>
  <si>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</si>
  <si>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</si>
  <si>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</si>
  <si>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</si>
  <si>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</si>
  <si>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</si>
  <si>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</si>
  <si>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</si>
  <si>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</si>
  <si>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</si>
  <si>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</si>
  <si>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</si>
  <si>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</si>
  <si>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</si>
  <si>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</si>
  <si>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</si>
  <si>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</si>
  <si>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</si>
  <si>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</si>
  <si>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</si>
  <si>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</si>
  <si>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</si>
  <si>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</si>
  <si>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</si>
  <si>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</si>
  <si>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</si>
  <si>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</si>
  <si>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</si>
  <si>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</si>
  <si>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</si>
  <si>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</si>
  <si>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</si>
  <si>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</si>
  <si>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</si>
  <si>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</si>
  <si>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</si>
  <si>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</si>
  <si>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</si>
  <si>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</si>
  <si>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</si>
  <si>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</si>
  <si>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</si>
  <si>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</si>
  <si>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</si>
  <si>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</si>
  <si>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</si>
  <si>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</si>
  <si>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</si>
  <si>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</si>
  <si>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</si>
  <si>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2019 год 
</t>
  </si>
  <si>
    <t>водное хозяйство</t>
  </si>
  <si>
    <t xml:space="preserve"> Сведения о ходе исполнения  бюджета города Ачинска на 01.05.2019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</si>
</sst>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6">
      <selection activeCell="B5" sqref="B5:B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94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89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2862941</v>
      </c>
      <c r="C9" s="35">
        <f>C10+C26+C27+C28+C29</f>
        <v>888318</v>
      </c>
      <c r="D9" s="27">
        <f>C9/B9*100</f>
        <v>31.028162997421184</v>
      </c>
    </row>
    <row r="10" spans="1:4" s="2" customFormat="1" ht="18" customHeight="1">
      <c r="A10" s="23" t="s">
        <v>11</v>
      </c>
      <c r="B10" s="36">
        <f>B11+B12+B13+B14+B15+B16+B17+B18+B19+B20+B21+B22+B23+B24+B25</f>
        <v>988659</v>
      </c>
      <c r="C10" s="36">
        <f>C11+C12+C13+C14+C15+C16+C17+C18+C19+C20+C21+C22+C23+C24+C25</f>
        <v>313796</v>
      </c>
      <c r="D10" s="21">
        <f aca="true" t="shared" si="0" ref="D10:D78">C10/B10*100</f>
        <v>31.739558331032235</v>
      </c>
    </row>
    <row r="11" spans="1:4" ht="17.25" customHeight="1">
      <c r="A11" s="11" t="s">
        <v>62</v>
      </c>
      <c r="B11" s="36">
        <v>19494</v>
      </c>
      <c r="C11" s="44">
        <v>18209</v>
      </c>
      <c r="D11" s="21">
        <f t="shared" si="0"/>
        <v>93.40822817277112</v>
      </c>
    </row>
    <row r="12" spans="1:4" ht="16.5" customHeight="1">
      <c r="A12" s="12" t="s">
        <v>63</v>
      </c>
      <c r="B12" s="36">
        <v>520024</v>
      </c>
      <c r="C12" s="44">
        <v>165158</v>
      </c>
      <c r="D12" s="21">
        <f t="shared" si="0"/>
        <v>31.759688014399334</v>
      </c>
    </row>
    <row r="13" spans="1:4" ht="53.25" customHeight="1">
      <c r="A13" s="12" t="s">
        <v>64</v>
      </c>
      <c r="B13" s="36">
        <v>19786</v>
      </c>
      <c r="C13" s="44">
        <v>7011</v>
      </c>
      <c r="D13" s="21">
        <f t="shared" si="0"/>
        <v>35.43414535530173</v>
      </c>
    </row>
    <row r="14" spans="1:4" ht="17.25" customHeight="1">
      <c r="A14" s="12" t="s">
        <v>65</v>
      </c>
      <c r="B14" s="36">
        <v>61509</v>
      </c>
      <c r="C14" s="44">
        <v>26723</v>
      </c>
      <c r="D14" s="21">
        <f t="shared" si="0"/>
        <v>43.445674616722755</v>
      </c>
    </row>
    <row r="15" spans="1:4" ht="18" customHeight="1">
      <c r="A15" s="12" t="s">
        <v>66</v>
      </c>
      <c r="B15" s="36">
        <v>31961</v>
      </c>
      <c r="C15" s="44">
        <v>2951</v>
      </c>
      <c r="D15" s="21">
        <f t="shared" si="0"/>
        <v>9.233127874597164</v>
      </c>
    </row>
    <row r="16" spans="1:4" ht="16.5" customHeight="1">
      <c r="A16" s="12" t="s">
        <v>67</v>
      </c>
      <c r="B16" s="36">
        <v>33328</v>
      </c>
      <c r="C16" s="44">
        <v>5503</v>
      </c>
      <c r="D16" s="21">
        <f t="shared" si="0"/>
        <v>16.51164186269803</v>
      </c>
    </row>
    <row r="17" spans="1:4" ht="17.25" customHeight="1">
      <c r="A17" s="12" t="s">
        <v>68</v>
      </c>
      <c r="B17" s="36">
        <v>25977</v>
      </c>
      <c r="C17" s="44">
        <v>7799</v>
      </c>
      <c r="D17" s="21">
        <f t="shared" si="0"/>
        <v>30.02271239943026</v>
      </c>
    </row>
    <row r="18" spans="1:4" ht="49.5" customHeight="1">
      <c r="A18" s="10" t="s">
        <v>69</v>
      </c>
      <c r="B18" s="36">
        <v>0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119214</v>
      </c>
      <c r="C19" s="44">
        <v>35028</v>
      </c>
      <c r="D19" s="21">
        <f t="shared" si="0"/>
        <v>29.382455080779103</v>
      </c>
    </row>
    <row r="20" spans="1:4" ht="30.75" customHeight="1">
      <c r="A20" s="12" t="s">
        <v>71</v>
      </c>
      <c r="B20" s="36">
        <v>69240</v>
      </c>
      <c r="C20" s="44">
        <v>13159</v>
      </c>
      <c r="D20" s="21">
        <f t="shared" si="0"/>
        <v>19.004910456383595</v>
      </c>
    </row>
    <row r="21" spans="1:4" ht="33" customHeight="1">
      <c r="A21" s="12" t="s">
        <v>72</v>
      </c>
      <c r="B21" s="36">
        <v>47364</v>
      </c>
      <c r="C21" s="44">
        <v>16510</v>
      </c>
      <c r="D21" s="21">
        <f t="shared" si="0"/>
        <v>34.85769782957521</v>
      </c>
    </row>
    <row r="22" spans="1:4" ht="32.25" customHeight="1">
      <c r="A22" s="12" t="s">
        <v>73</v>
      </c>
      <c r="B22" s="36">
        <v>23822</v>
      </c>
      <c r="C22" s="44">
        <v>10186</v>
      </c>
      <c r="D22" s="21">
        <f t="shared" si="0"/>
        <v>42.75879439173873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16940</v>
      </c>
      <c r="C24" s="44">
        <v>5176</v>
      </c>
      <c r="D24" s="21">
        <f t="shared" si="0"/>
        <v>30.554899645808735</v>
      </c>
    </row>
    <row r="25" spans="1:4" ht="17.25" customHeight="1">
      <c r="A25" s="12" t="s">
        <v>76</v>
      </c>
      <c r="B25" s="36">
        <v>0</v>
      </c>
      <c r="C25" s="44">
        <v>383</v>
      </c>
      <c r="D25" s="21">
        <v>0</v>
      </c>
    </row>
    <row r="26" spans="1:4" ht="31.5" customHeight="1">
      <c r="A26" s="24" t="s">
        <v>8</v>
      </c>
      <c r="B26" s="44">
        <v>1851061</v>
      </c>
      <c r="C26" s="45">
        <v>574593</v>
      </c>
      <c r="D26" s="21">
        <f t="shared" si="0"/>
        <v>31.041278488391256</v>
      </c>
    </row>
    <row r="27" spans="1:4" ht="47.25" customHeight="1">
      <c r="A27" s="25" t="s">
        <v>88</v>
      </c>
      <c r="B27" s="44">
        <v>23372</v>
      </c>
      <c r="C27" s="44">
        <v>230</v>
      </c>
      <c r="D27" s="21">
        <f t="shared" si="0"/>
        <v>0.984083518740373</v>
      </c>
    </row>
    <row r="28" spans="1:4" ht="94.5" customHeight="1">
      <c r="A28" s="25" t="s">
        <v>77</v>
      </c>
      <c r="B28" s="36">
        <v>0</v>
      </c>
      <c r="C28" s="37">
        <v>827</v>
      </c>
      <c r="D28" s="21">
        <v>0</v>
      </c>
    </row>
    <row r="29" spans="1:4" ht="63" customHeight="1">
      <c r="A29" s="24" t="s">
        <v>78</v>
      </c>
      <c r="B29" s="38">
        <v>-151</v>
      </c>
      <c r="C29" s="37">
        <v>-1128</v>
      </c>
      <c r="D29" s="21">
        <f t="shared" si="0"/>
        <v>747.0198675496689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2963155</v>
      </c>
      <c r="C31" s="39">
        <f>C32+C41+C47+C53+C60+C66+C69+C74+C80+C83+C85</f>
        <v>873647</v>
      </c>
      <c r="D31" s="28">
        <f>C31/B31*100</f>
        <v>29.48367533929207</v>
      </c>
    </row>
    <row r="32" spans="1:4" ht="16.5" customHeight="1">
      <c r="A32" s="14" t="s">
        <v>1</v>
      </c>
      <c r="B32" s="40">
        <f>B33+B34+B35+B37+B38+B39+B40</f>
        <v>185325</v>
      </c>
      <c r="C32" s="40">
        <f>C33+C34+C35+C37+C38+C39+C40</f>
        <v>54523</v>
      </c>
      <c r="D32" s="28">
        <f>C32/B32*100</f>
        <v>29.42020774315392</v>
      </c>
    </row>
    <row r="33" spans="1:4" ht="61.5" customHeight="1">
      <c r="A33" s="15" t="s">
        <v>18</v>
      </c>
      <c r="B33" s="36">
        <v>1857</v>
      </c>
      <c r="C33" s="38">
        <v>551</v>
      </c>
      <c r="D33" s="21">
        <f t="shared" si="0"/>
        <v>29.671513193322564</v>
      </c>
    </row>
    <row r="34" spans="1:4" ht="77.25" customHeight="1">
      <c r="A34" s="15" t="s">
        <v>19</v>
      </c>
      <c r="B34" s="36">
        <v>11876</v>
      </c>
      <c r="C34" s="38">
        <v>3339</v>
      </c>
      <c r="D34" s="21">
        <f t="shared" si="0"/>
        <v>28.115527113506232</v>
      </c>
    </row>
    <row r="35" spans="1:4" ht="96.75" customHeight="1">
      <c r="A35" s="15" t="s">
        <v>20</v>
      </c>
      <c r="B35" s="38">
        <v>93892</v>
      </c>
      <c r="C35" s="38">
        <v>29385</v>
      </c>
      <c r="D35" s="21">
        <f>C35/B35*100</f>
        <v>31.296596089123675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15386</v>
      </c>
      <c r="C38" s="38">
        <v>4678</v>
      </c>
      <c r="D38" s="21">
        <f t="shared" si="0"/>
        <v>30.404263616274534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59079</v>
      </c>
      <c r="C40" s="38">
        <v>16570</v>
      </c>
      <c r="D40" s="21">
        <f t="shared" si="0"/>
        <v>28.047191049273007</v>
      </c>
    </row>
    <row r="41" spans="1:4" ht="34.5" customHeight="1">
      <c r="A41" s="14" t="s">
        <v>2</v>
      </c>
      <c r="B41" s="36">
        <f>B43+B46+B45</f>
        <v>25340</v>
      </c>
      <c r="C41" s="36">
        <f>C43+C46+C45</f>
        <v>5681</v>
      </c>
      <c r="D41" s="21">
        <f t="shared" si="0"/>
        <v>22.419100236779794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23070</v>
      </c>
      <c r="C43" s="38">
        <v>5615</v>
      </c>
      <c r="D43" s="21">
        <f t="shared" si="0"/>
        <v>24.33896835717382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91</v>
      </c>
      <c r="B45" s="36">
        <v>46</v>
      </c>
      <c r="C45" s="38">
        <v>0</v>
      </c>
      <c r="D45" s="21">
        <f t="shared" si="0"/>
        <v>0</v>
      </c>
    </row>
    <row r="46" spans="1:4" ht="51" customHeight="1">
      <c r="A46" s="15" t="s">
        <v>58</v>
      </c>
      <c r="B46" s="36">
        <v>2224</v>
      </c>
      <c r="C46" s="38">
        <v>66</v>
      </c>
      <c r="D46" s="21">
        <f t="shared" si="0"/>
        <v>2.9676258992805753</v>
      </c>
    </row>
    <row r="47" spans="1:4" ht="15.75">
      <c r="A47" s="14" t="s">
        <v>28</v>
      </c>
      <c r="B47" s="38">
        <f>B49+B50+B51+B52</f>
        <v>210576</v>
      </c>
      <c r="C47" s="36">
        <f>C49+C50+C51+C52</f>
        <v>34659</v>
      </c>
      <c r="D47" s="21">
        <f t="shared" si="0"/>
        <v>16.459140642808297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93</v>
      </c>
      <c r="B49" s="36">
        <v>9</v>
      </c>
      <c r="C49" s="38">
        <v>0</v>
      </c>
      <c r="D49" s="21"/>
    </row>
    <row r="50" spans="1:4" ht="16.5" customHeight="1">
      <c r="A50" s="15" t="s">
        <v>29</v>
      </c>
      <c r="B50" s="36">
        <v>74163</v>
      </c>
      <c r="C50" s="38">
        <v>16926</v>
      </c>
      <c r="D50" s="21">
        <f>C50/B50*100</f>
        <v>22.822701347032886</v>
      </c>
    </row>
    <row r="51" spans="1:4" ht="18" customHeight="1">
      <c r="A51" s="15" t="s">
        <v>30</v>
      </c>
      <c r="B51" s="36">
        <v>132793</v>
      </c>
      <c r="C51" s="38">
        <v>17414</v>
      </c>
      <c r="D51" s="21">
        <f>C51/B51*100</f>
        <v>13.11364303841317</v>
      </c>
    </row>
    <row r="52" spans="1:4" ht="30" customHeight="1">
      <c r="A52" s="15" t="s">
        <v>31</v>
      </c>
      <c r="B52" s="36">
        <v>3611</v>
      </c>
      <c r="C52" s="38">
        <v>319</v>
      </c>
      <c r="D52" s="21">
        <f>C52/B52*100</f>
        <v>8.834117972860703</v>
      </c>
    </row>
    <row r="53" spans="1:4" ht="16.5" customHeight="1">
      <c r="A53" s="14" t="s">
        <v>3</v>
      </c>
      <c r="B53" s="36">
        <f>B54+B55+B56+B57</f>
        <v>243650</v>
      </c>
      <c r="C53" s="36">
        <f>C54+C55+C56+C57</f>
        <v>18566</v>
      </c>
      <c r="D53" s="21">
        <f t="shared" si="0"/>
        <v>7.619946644777345</v>
      </c>
    </row>
    <row r="54" spans="1:4" ht="15.75">
      <c r="A54" s="15" t="s">
        <v>32</v>
      </c>
      <c r="B54" s="36">
        <v>9187</v>
      </c>
      <c r="C54" s="38">
        <v>76</v>
      </c>
      <c r="D54" s="21">
        <f>C54/B54*100</f>
        <v>0.8272559050832697</v>
      </c>
    </row>
    <row r="55" spans="1:4" ht="15.75">
      <c r="A55" s="15" t="s">
        <v>33</v>
      </c>
      <c r="B55" s="36">
        <v>48127</v>
      </c>
      <c r="C55" s="38">
        <v>0</v>
      </c>
      <c r="D55" s="21">
        <f>C55/B55*100</f>
        <v>0</v>
      </c>
    </row>
    <row r="56" spans="1:4" ht="15.75">
      <c r="A56" s="15" t="s">
        <v>34</v>
      </c>
      <c r="B56" s="36">
        <v>172884</v>
      </c>
      <c r="C56" s="38">
        <v>14717</v>
      </c>
      <c r="D56" s="21">
        <f t="shared" si="0"/>
        <v>8.512644316420259</v>
      </c>
    </row>
    <row r="57" spans="1:4" ht="30.75" customHeight="1">
      <c r="A57" s="15" t="s">
        <v>35</v>
      </c>
      <c r="B57" s="36">
        <v>13452</v>
      </c>
      <c r="C57" s="38">
        <v>3773</v>
      </c>
      <c r="D57" s="21">
        <f t="shared" si="0"/>
        <v>28.04787392209337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1754911</v>
      </c>
      <c r="C60" s="36">
        <f>C61+C62+C64+C65+C63</f>
        <v>614781</v>
      </c>
      <c r="D60" s="21">
        <f t="shared" si="0"/>
        <v>35.03203296349501</v>
      </c>
    </row>
    <row r="61" spans="1:4" ht="15.75">
      <c r="A61" s="15" t="s">
        <v>37</v>
      </c>
      <c r="B61" s="36">
        <v>738118</v>
      </c>
      <c r="C61" s="38">
        <v>278020</v>
      </c>
      <c r="D61" s="21">
        <f t="shared" si="0"/>
        <v>37.66606423363202</v>
      </c>
    </row>
    <row r="62" spans="1:4" ht="15.75">
      <c r="A62" s="15" t="s">
        <v>38</v>
      </c>
      <c r="B62" s="36">
        <v>678941</v>
      </c>
      <c r="C62" s="38">
        <v>232593</v>
      </c>
      <c r="D62" s="21">
        <f t="shared" si="0"/>
        <v>34.25820505758232</v>
      </c>
    </row>
    <row r="63" spans="1:4" ht="15.75">
      <c r="A63" s="15" t="s">
        <v>90</v>
      </c>
      <c r="B63" s="36">
        <v>96623</v>
      </c>
      <c r="C63" s="38">
        <v>35882</v>
      </c>
      <c r="D63" s="21">
        <f t="shared" si="0"/>
        <v>37.136085611086386</v>
      </c>
    </row>
    <row r="64" spans="1:4" ht="29.25" customHeight="1">
      <c r="A64" s="15" t="s">
        <v>39</v>
      </c>
      <c r="B64" s="36">
        <v>57311</v>
      </c>
      <c r="C64" s="38">
        <v>10871</v>
      </c>
      <c r="D64" s="21">
        <f t="shared" si="0"/>
        <v>18.968435378897595</v>
      </c>
    </row>
    <row r="65" spans="1:4" ht="15" customHeight="1">
      <c r="A65" s="15" t="s">
        <v>40</v>
      </c>
      <c r="B65" s="36">
        <v>183918</v>
      </c>
      <c r="C65" s="38">
        <v>57415</v>
      </c>
      <c r="D65" s="21">
        <f t="shared" si="0"/>
        <v>31.217716591089506</v>
      </c>
    </row>
    <row r="66" spans="1:4" ht="18" customHeight="1">
      <c r="A66" s="14" t="s">
        <v>12</v>
      </c>
      <c r="B66" s="36">
        <f>B67+B68</f>
        <v>108816</v>
      </c>
      <c r="C66" s="36">
        <f>C67+C68</f>
        <v>37574</v>
      </c>
      <c r="D66" s="21">
        <f t="shared" si="0"/>
        <v>34.52984855168358</v>
      </c>
    </row>
    <row r="67" spans="1:4" ht="17.25" customHeight="1">
      <c r="A67" s="15" t="s">
        <v>41</v>
      </c>
      <c r="B67" s="36">
        <v>91121</v>
      </c>
      <c r="C67" s="38">
        <v>31203</v>
      </c>
      <c r="D67" s="21">
        <f t="shared" si="0"/>
        <v>34.24347845172902</v>
      </c>
    </row>
    <row r="68" spans="1:4" ht="17.25" customHeight="1">
      <c r="A68" s="15" t="s">
        <v>42</v>
      </c>
      <c r="B68" s="36">
        <v>17695</v>
      </c>
      <c r="C68" s="38">
        <v>6371</v>
      </c>
      <c r="D68" s="21">
        <f t="shared" si="0"/>
        <v>36.00452105114439</v>
      </c>
    </row>
    <row r="69" spans="1:4" ht="16.5" customHeight="1">
      <c r="A69" s="14" t="s">
        <v>13</v>
      </c>
      <c r="B69" s="36">
        <f>B73</f>
        <v>187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187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B75+B76+B77+B78+B79</f>
        <v>259057</v>
      </c>
      <c r="C74" s="38">
        <f>C75+C76+C77+C78+C79</f>
        <v>50931</v>
      </c>
      <c r="D74" s="21">
        <f t="shared" si="0"/>
        <v>19.660152012877475</v>
      </c>
    </row>
    <row r="75" spans="1:4" ht="15.75">
      <c r="A75" s="15" t="s">
        <v>47</v>
      </c>
      <c r="B75" s="36">
        <v>2978</v>
      </c>
      <c r="C75" s="38">
        <v>1149</v>
      </c>
      <c r="D75" s="21">
        <f t="shared" si="0"/>
        <v>38.582941571524515</v>
      </c>
    </row>
    <row r="76" spans="1:4" ht="17.25" customHeight="1">
      <c r="A76" s="15" t="s">
        <v>48</v>
      </c>
      <c r="B76" s="36">
        <v>63420</v>
      </c>
      <c r="C76" s="38">
        <v>18946</v>
      </c>
      <c r="D76" s="21">
        <f t="shared" si="0"/>
        <v>29.87385682749921</v>
      </c>
    </row>
    <row r="77" spans="1:4" ht="20.25" customHeight="1">
      <c r="A77" s="15" t="s">
        <v>49</v>
      </c>
      <c r="B77" s="36">
        <v>57001</v>
      </c>
      <c r="C77" s="38">
        <v>15255</v>
      </c>
      <c r="D77" s="21">
        <f t="shared" si="0"/>
        <v>26.762688373888178</v>
      </c>
    </row>
    <row r="78" spans="1:4" ht="15.75">
      <c r="A78" s="15" t="s">
        <v>50</v>
      </c>
      <c r="B78" s="36">
        <v>87220</v>
      </c>
      <c r="C78" s="38">
        <v>706</v>
      </c>
      <c r="D78" s="21">
        <f t="shared" si="0"/>
        <v>0.8094473744554002</v>
      </c>
    </row>
    <row r="79" spans="1:4" ht="31.5">
      <c r="A79" s="15" t="s">
        <v>51</v>
      </c>
      <c r="B79" s="36">
        <v>48438</v>
      </c>
      <c r="C79" s="38">
        <v>14875</v>
      </c>
      <c r="D79" s="21">
        <f aca="true" t="shared" si="1" ref="D79:D98">C79/B79*100</f>
        <v>30.709360419505348</v>
      </c>
    </row>
    <row r="80" spans="1:4" ht="15.75">
      <c r="A80" s="14" t="s">
        <v>5</v>
      </c>
      <c r="B80" s="36">
        <f>B81+B82</f>
        <v>155391</v>
      </c>
      <c r="C80" s="36">
        <f>C81+C82</f>
        <v>53279</v>
      </c>
      <c r="D80" s="21">
        <f t="shared" si="1"/>
        <v>34.287056521934986</v>
      </c>
    </row>
    <row r="81" spans="1:4" ht="15.75">
      <c r="A81" s="17" t="s">
        <v>52</v>
      </c>
      <c r="B81" s="36">
        <v>151432</v>
      </c>
      <c r="C81" s="38">
        <v>52584</v>
      </c>
      <c r="D81" s="21">
        <f t="shared" si="1"/>
        <v>34.72449680384595</v>
      </c>
    </row>
    <row r="82" spans="1:4" ht="15.75">
      <c r="A82" s="15" t="s">
        <v>53</v>
      </c>
      <c r="B82" s="36">
        <v>3959</v>
      </c>
      <c r="C82" s="38">
        <v>695</v>
      </c>
      <c r="D82" s="21">
        <f t="shared" si="1"/>
        <v>17.55493811568578</v>
      </c>
    </row>
    <row r="83" spans="1:4" ht="15.75">
      <c r="A83" s="14" t="s">
        <v>14</v>
      </c>
      <c r="B83" s="36">
        <f>B84</f>
        <v>7912</v>
      </c>
      <c r="C83" s="36">
        <f>C84</f>
        <v>2637</v>
      </c>
      <c r="D83" s="21">
        <f t="shared" si="1"/>
        <v>33.32912032355915</v>
      </c>
    </row>
    <row r="84" spans="1:4" ht="18" customHeight="1">
      <c r="A84" s="15" t="s">
        <v>54</v>
      </c>
      <c r="B84" s="36">
        <v>7912</v>
      </c>
      <c r="C84" s="38">
        <v>2637</v>
      </c>
      <c r="D84" s="21">
        <f t="shared" si="1"/>
        <v>33.32912032355915</v>
      </c>
    </row>
    <row r="85" spans="1:4" ht="31.5" customHeight="1">
      <c r="A85" s="14" t="s">
        <v>15</v>
      </c>
      <c r="B85" s="36">
        <f>B86</f>
        <v>11990</v>
      </c>
      <c r="C85" s="36">
        <f>C86</f>
        <v>1016</v>
      </c>
      <c r="D85" s="21">
        <f t="shared" si="1"/>
        <v>8.47372810675563</v>
      </c>
    </row>
    <row r="86" spans="1:4" ht="30" customHeight="1">
      <c r="A86" s="14" t="s">
        <v>55</v>
      </c>
      <c r="B86" s="36">
        <v>11990</v>
      </c>
      <c r="C86" s="38">
        <v>1016</v>
      </c>
      <c r="D86" s="21">
        <f t="shared" si="1"/>
        <v>8.47372810675563</v>
      </c>
    </row>
    <row r="87" spans="1:4" ht="18" customHeight="1">
      <c r="A87" s="22" t="s">
        <v>7</v>
      </c>
      <c r="B87" s="41">
        <f>B9-B31</f>
        <v>-100214</v>
      </c>
      <c r="C87" s="41">
        <f>C9-C31</f>
        <v>14671</v>
      </c>
      <c r="D87" s="27">
        <f t="shared" si="1"/>
        <v>-14.639671103837786</v>
      </c>
    </row>
    <row r="88" spans="1:4" ht="34.5" customHeight="1">
      <c r="A88" s="30" t="s">
        <v>57</v>
      </c>
      <c r="B88" s="41">
        <f>B89+B92+B96+B95</f>
        <v>100214</v>
      </c>
      <c r="C88" s="41">
        <f>C89+C92+C96+C95</f>
        <v>-14671</v>
      </c>
      <c r="D88" s="29">
        <f t="shared" si="1"/>
        <v>-14.639671103837786</v>
      </c>
    </row>
    <row r="89" spans="1:4" ht="33" customHeight="1">
      <c r="A89" s="18" t="s">
        <v>79</v>
      </c>
      <c r="B89" s="42">
        <f>B90+B91</f>
        <v>60070</v>
      </c>
      <c r="C89" s="42">
        <f>C90+C91</f>
        <v>-116000</v>
      </c>
      <c r="D89" s="29">
        <f t="shared" si="1"/>
        <v>-193.10804061927752</v>
      </c>
    </row>
    <row r="90" spans="1:4" ht="48.75" customHeight="1">
      <c r="A90" s="19" t="s">
        <v>80</v>
      </c>
      <c r="B90" s="42">
        <v>344070</v>
      </c>
      <c r="C90" s="43">
        <v>10000</v>
      </c>
      <c r="D90" s="21">
        <f t="shared" si="1"/>
        <v>2.9063853285668615</v>
      </c>
    </row>
    <row r="91" spans="1:4" ht="46.5" customHeight="1">
      <c r="A91" s="19" t="s">
        <v>81</v>
      </c>
      <c r="B91" s="42">
        <v>-284000</v>
      </c>
      <c r="C91" s="43">
        <v>-126000</v>
      </c>
      <c r="D91" s="21">
        <f t="shared" si="1"/>
        <v>44.36619718309859</v>
      </c>
    </row>
    <row r="92" spans="1:4" ht="33" customHeight="1">
      <c r="A92" s="10" t="s">
        <v>82</v>
      </c>
      <c r="B92" s="43">
        <f>B93-B94</f>
        <v>0</v>
      </c>
      <c r="C92" s="43">
        <f>C93-C94</f>
        <v>103000</v>
      </c>
      <c r="D92" s="21">
        <v>0</v>
      </c>
    </row>
    <row r="93" spans="1:4" ht="65.25" customHeight="1">
      <c r="A93" s="19" t="s">
        <v>56</v>
      </c>
      <c r="B93" s="43">
        <v>309814</v>
      </c>
      <c r="C93" s="43">
        <v>103000</v>
      </c>
      <c r="D93" s="21">
        <f t="shared" si="1"/>
        <v>33.245753903955276</v>
      </c>
    </row>
    <row r="94" spans="1:4" ht="62.25" customHeight="1">
      <c r="A94" s="19" t="s">
        <v>83</v>
      </c>
      <c r="B94" s="43">
        <v>309814</v>
      </c>
      <c r="C94" s="43">
        <v>0</v>
      </c>
      <c r="D94" s="21">
        <f>C94/B94*100</f>
        <v>0</v>
      </c>
    </row>
    <row r="95" spans="1:4" ht="18" customHeight="1">
      <c r="A95" s="19" t="s">
        <v>84</v>
      </c>
      <c r="B95" s="43">
        <v>0</v>
      </c>
      <c r="C95" s="43">
        <v>84369</v>
      </c>
      <c r="D95" s="21">
        <v>0</v>
      </c>
    </row>
    <row r="96" spans="1:4" ht="33" customHeight="1">
      <c r="A96" s="10" t="s">
        <v>85</v>
      </c>
      <c r="B96" s="38">
        <f>B97+B98</f>
        <v>40144</v>
      </c>
      <c r="C96" s="38">
        <f>C97+C98</f>
        <v>-86040</v>
      </c>
      <c r="D96" s="21">
        <f t="shared" si="1"/>
        <v>-214.32841769629337</v>
      </c>
    </row>
    <row r="97" spans="1:4" ht="18" customHeight="1">
      <c r="A97" s="10" t="s">
        <v>86</v>
      </c>
      <c r="B97" s="38">
        <v>-3502697</v>
      </c>
      <c r="C97" s="38">
        <v>-1489861</v>
      </c>
      <c r="D97" s="21">
        <f t="shared" si="1"/>
        <v>42.53468113285277</v>
      </c>
    </row>
    <row r="98" spans="1:4" ht="18" customHeight="1">
      <c r="A98" s="10" t="s">
        <v>87</v>
      </c>
      <c r="B98" s="38">
        <v>3542841</v>
      </c>
      <c r="C98" s="38">
        <v>1403821</v>
      </c>
      <c r="D98" s="21">
        <f t="shared" si="1"/>
        <v>39.62416038427917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2019-06-14T02:57:39Z</dcterms:modified>
  <cp:category/>
  <cp:version/>
  <cp:contentType/>
  <cp:contentStatus/>
</cp:coreProperties>
</file>