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<sst xmlns="http://schemas.openxmlformats.org/spreadsheetml/2006/main" count="95" uniqueCount="94">
  <si>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</si>
  <si>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</si>
  <si>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</si>
  <si>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</si>
  <si>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</si>
  <si>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</si>
  <si>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</si>
  <si>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</si>
  <si>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</si>
  <si>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</si>
  <si>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</si>
  <si>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</si>
  <si>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</si>
  <si>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</si>
  <si>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</si>
  <si>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</si>
  <si>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</si>
  <si>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</si>
  <si>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</si>
  <si>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</si>
  <si>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</si>
  <si>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</si>
  <si>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</si>
  <si>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</si>
  <si>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</si>
  <si>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</si>
  <si>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</si>
  <si>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</si>
  <si>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</si>
  <si>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</si>
  <si>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</si>
  <si>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</si>
  <si>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</si>
  <si>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</si>
  <si>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</si>
  <si>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</si>
  <si>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</si>
  <si>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</si>
  <si>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</si>
  <si>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</si>
  <si>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</si>
  <si>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</si>
  <si>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</si>
  <si>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</si>
  <si>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</si>
  <si>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</si>
  <si>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</si>
  <si>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</si>
  <si>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</si>
  <si>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</si>
  <si>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</si>
  <si>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</si>
  <si>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</si>
  <si>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</si>
  <si>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</si>
  <si>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</si>
  <si>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</si>
  <si>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</si>
  <si>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</si>
  <si>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</si>
  <si>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</si>
  <si>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</si>
  <si>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</si>
  <si>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</si>
  <si>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</si>
  <si>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</si>
  <si>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</si>
  <si>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</si>
  <si>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</si>
  <si>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</si>
  <si>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</si>
  <si>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</si>
  <si>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</si>
  <si>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</si>
  <si>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</si>
  <si>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</si>
  <si>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</si>
  <si>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</si>
  <si>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</si>
  <si>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</si>
  <si>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</si>
  <si>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</si>
  <si>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</si>
  <si>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</si>
  <si>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</si>
  <si>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</si>
  <si>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</si>
  <si>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</si>
  <si>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</si>
  <si>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</si>
  <si>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</si>
  <si>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>обеспечение проведения выборов и референдумов</t>
  </si>
  <si>
    <t xml:space="preserve">План  на 2020 год 
</t>
  </si>
  <si>
    <t xml:space="preserve"> Сведения о ходе исполнения  бюджета города Ачинска на 01.04.2020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</si>
</sst>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C93" sqref="C9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93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88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59</v>
      </c>
      <c r="B9" s="35">
        <f>B10+B26+B27+B28+B29</f>
        <v>3420428</v>
      </c>
      <c r="C9" s="35">
        <f>C10+C26+C27+C28+C29</f>
        <v>664174</v>
      </c>
      <c r="D9" s="27">
        <f>C9/B9*100</f>
        <v>19.417862326001305</v>
      </c>
    </row>
    <row r="10" spans="1:4" s="2" customFormat="1" ht="18" customHeight="1">
      <c r="A10" s="23" t="s">
        <v>11</v>
      </c>
      <c r="B10" s="36">
        <f>B11+B12+B13+B14+B15+B16+B17+B18+B19+B20+B21+B22+B23+B24+B25</f>
        <v>1078729</v>
      </c>
      <c r="C10" s="36">
        <f>C11+C12+C13+C14+C15+C16+C17+C18+C19+C20+C21+C22+C23+C24+C25</f>
        <v>249896</v>
      </c>
      <c r="D10" s="21">
        <f aca="true" t="shared" si="0" ref="D10:D77">C10/B10*100</f>
        <v>23.16578121103632</v>
      </c>
    </row>
    <row r="11" spans="1:4" ht="17.25" customHeight="1">
      <c r="A11" s="11" t="s">
        <v>61</v>
      </c>
      <c r="B11" s="36">
        <v>70222</v>
      </c>
      <c r="C11" s="44">
        <v>15812</v>
      </c>
      <c r="D11" s="21">
        <f t="shared" si="0"/>
        <v>22.51715986442995</v>
      </c>
    </row>
    <row r="12" spans="1:4" ht="16.5" customHeight="1">
      <c r="A12" s="12" t="s">
        <v>62</v>
      </c>
      <c r="B12" s="36">
        <v>570275</v>
      </c>
      <c r="C12" s="44">
        <v>133291</v>
      </c>
      <c r="D12" s="21">
        <f t="shared" si="0"/>
        <v>23.37310946473193</v>
      </c>
    </row>
    <row r="13" spans="1:4" ht="53.25" customHeight="1">
      <c r="A13" s="12" t="s">
        <v>63</v>
      </c>
      <c r="B13" s="36">
        <v>22647</v>
      </c>
      <c r="C13" s="44">
        <v>4929</v>
      </c>
      <c r="D13" s="21">
        <f t="shared" si="0"/>
        <v>21.76447211551199</v>
      </c>
    </row>
    <row r="14" spans="1:4" ht="17.25" customHeight="1">
      <c r="A14" s="12" t="s">
        <v>64</v>
      </c>
      <c r="B14" s="36">
        <v>60868</v>
      </c>
      <c r="C14" s="44">
        <v>14497</v>
      </c>
      <c r="D14" s="21">
        <f t="shared" si="0"/>
        <v>23.817112440034172</v>
      </c>
    </row>
    <row r="15" spans="1:4" ht="18" customHeight="1">
      <c r="A15" s="12" t="s">
        <v>65</v>
      </c>
      <c r="B15" s="36">
        <v>35446</v>
      </c>
      <c r="C15" s="44">
        <v>2143</v>
      </c>
      <c r="D15" s="21">
        <f t="shared" si="0"/>
        <v>6.045816171077131</v>
      </c>
    </row>
    <row r="16" spans="1:4" ht="16.5" customHeight="1">
      <c r="A16" s="12" t="s">
        <v>66</v>
      </c>
      <c r="B16" s="36">
        <v>36368</v>
      </c>
      <c r="C16" s="44">
        <v>5075</v>
      </c>
      <c r="D16" s="21">
        <f t="shared" si="0"/>
        <v>13.954575450945885</v>
      </c>
    </row>
    <row r="17" spans="1:4" ht="17.25" customHeight="1">
      <c r="A17" s="12" t="s">
        <v>67</v>
      </c>
      <c r="B17" s="36">
        <v>23534</v>
      </c>
      <c r="C17" s="44">
        <v>6122</v>
      </c>
      <c r="D17" s="21">
        <f t="shared" si="0"/>
        <v>26.013427381660577</v>
      </c>
    </row>
    <row r="18" spans="1:4" ht="49.5" customHeight="1">
      <c r="A18" s="10" t="s">
        <v>68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69</v>
      </c>
      <c r="B19" s="36">
        <v>137070</v>
      </c>
      <c r="C19" s="44">
        <v>35296</v>
      </c>
      <c r="D19" s="21">
        <f t="shared" si="0"/>
        <v>25.750346538265116</v>
      </c>
    </row>
    <row r="20" spans="1:4" ht="30.75" customHeight="1">
      <c r="A20" s="12" t="s">
        <v>70</v>
      </c>
      <c r="B20" s="36">
        <v>43201</v>
      </c>
      <c r="C20" s="44">
        <v>11267</v>
      </c>
      <c r="D20" s="21">
        <f t="shared" si="0"/>
        <v>26.080414805212843</v>
      </c>
    </row>
    <row r="21" spans="1:4" ht="33" customHeight="1">
      <c r="A21" s="12" t="s">
        <v>71</v>
      </c>
      <c r="B21" s="36">
        <v>51427</v>
      </c>
      <c r="C21" s="44">
        <v>12343</v>
      </c>
      <c r="D21" s="21">
        <f t="shared" si="0"/>
        <v>24.001011142007115</v>
      </c>
    </row>
    <row r="22" spans="1:4" ht="32.25" customHeight="1">
      <c r="A22" s="12" t="s">
        <v>72</v>
      </c>
      <c r="B22" s="36">
        <v>25023</v>
      </c>
      <c r="C22" s="44">
        <v>6814</v>
      </c>
      <c r="D22" s="21">
        <f t="shared" si="0"/>
        <v>27.230947528273987</v>
      </c>
    </row>
    <row r="23" spans="1:4" ht="18.75" customHeight="1">
      <c r="A23" s="12" t="s">
        <v>73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74</v>
      </c>
      <c r="B24" s="36">
        <v>2647</v>
      </c>
      <c r="C24" s="44">
        <v>2508</v>
      </c>
      <c r="D24" s="21">
        <f t="shared" si="0"/>
        <v>94.74877219493767</v>
      </c>
    </row>
    <row r="25" spans="1:4" ht="17.25" customHeight="1">
      <c r="A25" s="12" t="s">
        <v>75</v>
      </c>
      <c r="B25" s="36">
        <v>0</v>
      </c>
      <c r="C25" s="44">
        <v>-201</v>
      </c>
      <c r="D25" s="21">
        <v>0</v>
      </c>
    </row>
    <row r="26" spans="1:4" ht="31.5" customHeight="1">
      <c r="A26" s="24" t="s">
        <v>8</v>
      </c>
      <c r="B26" s="44">
        <v>2341431</v>
      </c>
      <c r="C26" s="45">
        <v>414653</v>
      </c>
      <c r="D26" s="21">
        <f t="shared" si="0"/>
        <v>17.709383705947346</v>
      </c>
    </row>
    <row r="27" spans="1:4" ht="47.25" customHeight="1">
      <c r="A27" s="25" t="s">
        <v>87</v>
      </c>
      <c r="B27" s="44">
        <v>370</v>
      </c>
      <c r="C27" s="44">
        <v>0</v>
      </c>
      <c r="D27" s="21">
        <f t="shared" si="0"/>
        <v>0</v>
      </c>
    </row>
    <row r="28" spans="1:4" ht="94.5" customHeight="1">
      <c r="A28" s="25" t="s">
        <v>76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77</v>
      </c>
      <c r="B29" s="38">
        <v>-102</v>
      </c>
      <c r="C29" s="37">
        <v>-375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60</v>
      </c>
      <c r="B31" s="39">
        <f>B32+B42+B48+B53+B60+B66+B69+B74+B79+B82+B84</f>
        <v>3672760</v>
      </c>
      <c r="C31" s="39">
        <f>C32+C42+C48+C53+C60+C66+C69+C74+C79+C82+C84</f>
        <v>686077</v>
      </c>
      <c r="D31" s="28">
        <f>C31/B31*100</f>
        <v>18.680147899672182</v>
      </c>
    </row>
    <row r="32" spans="1:4" ht="16.5" customHeight="1">
      <c r="A32" s="14" t="s">
        <v>1</v>
      </c>
      <c r="B32" s="40">
        <f>B33+B34+B35+B37+B38+B40+B41+B39</f>
        <v>205402</v>
      </c>
      <c r="C32" s="40">
        <f>C33+C34+C35+C37+C38+C40+C41+C39</f>
        <v>37272</v>
      </c>
      <c r="D32" s="28">
        <f>C32/B32*100</f>
        <v>18.145879786954364</v>
      </c>
    </row>
    <row r="33" spans="1:4" ht="61.5" customHeight="1">
      <c r="A33" s="15" t="s">
        <v>18</v>
      </c>
      <c r="B33" s="36">
        <v>1937</v>
      </c>
      <c r="C33" s="38">
        <v>312</v>
      </c>
      <c r="D33" s="21">
        <f t="shared" si="0"/>
        <v>16.10738255033557</v>
      </c>
    </row>
    <row r="34" spans="1:4" ht="77.25" customHeight="1">
      <c r="A34" s="15" t="s">
        <v>19</v>
      </c>
      <c r="B34" s="36">
        <v>12040</v>
      </c>
      <c r="C34" s="38">
        <v>2344</v>
      </c>
      <c r="D34" s="21">
        <f t="shared" si="0"/>
        <v>19.46843853820598</v>
      </c>
    </row>
    <row r="35" spans="1:4" ht="96.75" customHeight="1">
      <c r="A35" s="15" t="s">
        <v>20</v>
      </c>
      <c r="B35" s="38">
        <v>99534</v>
      </c>
      <c r="C35" s="38">
        <v>19128</v>
      </c>
      <c r="D35" s="21">
        <f>C35/B35*100</f>
        <v>19.217553800711315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41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16299</v>
      </c>
      <c r="C38" s="38">
        <v>3428</v>
      </c>
      <c r="D38" s="21">
        <f t="shared" si="0"/>
        <v>21.031965151236275</v>
      </c>
    </row>
    <row r="39" spans="1:4" ht="32.25" customHeight="1">
      <c r="A39" s="15" t="s">
        <v>91</v>
      </c>
      <c r="B39" s="36">
        <v>10777</v>
      </c>
      <c r="C39" s="38">
        <v>0</v>
      </c>
      <c r="D39" s="21">
        <f t="shared" si="0"/>
        <v>0</v>
      </c>
    </row>
    <row r="40" spans="1:4" ht="15" customHeight="1">
      <c r="A40" s="15" t="s">
        <v>23</v>
      </c>
      <c r="B40" s="36">
        <v>3187</v>
      </c>
      <c r="C40" s="38">
        <v>0</v>
      </c>
      <c r="D40" s="21">
        <f>C40/B40*100</f>
        <v>0</v>
      </c>
    </row>
    <row r="41" spans="1:4" ht="16.5" customHeight="1">
      <c r="A41" s="15" t="s">
        <v>24</v>
      </c>
      <c r="B41" s="36">
        <v>61587</v>
      </c>
      <c r="C41" s="38">
        <v>12060</v>
      </c>
      <c r="D41" s="21">
        <f t="shared" si="0"/>
        <v>19.58205465439135</v>
      </c>
    </row>
    <row r="42" spans="1:4" ht="34.5" customHeight="1">
      <c r="A42" s="14" t="s">
        <v>2</v>
      </c>
      <c r="B42" s="36">
        <f>B44+B47+B46</f>
        <v>25323</v>
      </c>
      <c r="C42" s="36">
        <f>C44+C47+C46</f>
        <v>4287</v>
      </c>
      <c r="D42" s="21">
        <f t="shared" si="0"/>
        <v>16.929273782727165</v>
      </c>
    </row>
    <row r="43" spans="1:4" ht="15.75" customHeight="1" hidden="1">
      <c r="A43" s="15" t="s">
        <v>25</v>
      </c>
      <c r="B43" s="36">
        <v>0</v>
      </c>
      <c r="C43" s="38">
        <v>0</v>
      </c>
      <c r="D43" s="21">
        <v>0</v>
      </c>
    </row>
    <row r="44" spans="1:4" ht="63" customHeight="1">
      <c r="A44" s="15" t="s">
        <v>26</v>
      </c>
      <c r="B44" s="36">
        <v>23809</v>
      </c>
      <c r="C44" s="38">
        <v>4268</v>
      </c>
      <c r="D44" s="21">
        <f t="shared" si="0"/>
        <v>17.92599437187618</v>
      </c>
    </row>
    <row r="45" spans="1:4" ht="18" customHeight="1" hidden="1">
      <c r="A45" s="15" t="s">
        <v>27</v>
      </c>
      <c r="B45" s="36">
        <v>0</v>
      </c>
      <c r="C45" s="38">
        <v>0</v>
      </c>
      <c r="D45" s="21" t="e">
        <f t="shared" si="0"/>
        <v>#DIV/0!</v>
      </c>
    </row>
    <row r="46" spans="1:4" ht="18" customHeight="1">
      <c r="A46" s="46" t="s">
        <v>90</v>
      </c>
      <c r="B46" s="36">
        <v>77</v>
      </c>
      <c r="C46" s="38">
        <v>0</v>
      </c>
      <c r="D46" s="21">
        <f t="shared" si="0"/>
        <v>0</v>
      </c>
    </row>
    <row r="47" spans="1:4" ht="51" customHeight="1">
      <c r="A47" s="15" t="s">
        <v>57</v>
      </c>
      <c r="B47" s="36">
        <v>1437</v>
      </c>
      <c r="C47" s="38">
        <v>19</v>
      </c>
      <c r="D47" s="21">
        <f t="shared" si="0"/>
        <v>1.3221990257480862</v>
      </c>
    </row>
    <row r="48" spans="1:4" ht="15.75">
      <c r="A48" s="14" t="s">
        <v>28</v>
      </c>
      <c r="B48" s="38">
        <f>B50+B51+B52</f>
        <v>230414</v>
      </c>
      <c r="C48" s="38">
        <f>C50+C51+C52</f>
        <v>25419</v>
      </c>
      <c r="D48" s="21">
        <f t="shared" si="0"/>
        <v>11.031881743296848</v>
      </c>
    </row>
    <row r="49" spans="1:4" ht="15.75" hidden="1">
      <c r="A49" s="18" t="s">
        <v>58</v>
      </c>
      <c r="B49" s="36">
        <v>0</v>
      </c>
      <c r="C49" s="38">
        <v>0</v>
      </c>
      <c r="D49" s="21">
        <v>0</v>
      </c>
    </row>
    <row r="50" spans="1:4" ht="16.5" customHeight="1">
      <c r="A50" s="15" t="s">
        <v>29</v>
      </c>
      <c r="B50" s="36">
        <v>77204</v>
      </c>
      <c r="C50" s="38">
        <v>10903</v>
      </c>
      <c r="D50" s="21">
        <f>C50/B50*100</f>
        <v>14.122325268120822</v>
      </c>
    </row>
    <row r="51" spans="1:4" ht="18" customHeight="1">
      <c r="A51" s="15" t="s">
        <v>30</v>
      </c>
      <c r="B51" s="36">
        <v>151107</v>
      </c>
      <c r="C51" s="38">
        <v>14387</v>
      </c>
      <c r="D51" s="21">
        <f>C51/B51*100</f>
        <v>9.521067852581282</v>
      </c>
    </row>
    <row r="52" spans="1:4" ht="30" customHeight="1">
      <c r="A52" s="15" t="s">
        <v>31</v>
      </c>
      <c r="B52" s="36">
        <v>2103</v>
      </c>
      <c r="C52" s="38">
        <v>129</v>
      </c>
      <c r="D52" s="21">
        <f>C52/B52*100</f>
        <v>6.134094151212553</v>
      </c>
    </row>
    <row r="53" spans="1:4" ht="16.5" customHeight="1">
      <c r="A53" s="14" t="s">
        <v>3</v>
      </c>
      <c r="B53" s="36">
        <f>B54+B55+B56+B57</f>
        <v>641547</v>
      </c>
      <c r="C53" s="36">
        <f>C54+C55+C56+C57</f>
        <v>35259</v>
      </c>
      <c r="D53" s="21">
        <f t="shared" si="0"/>
        <v>5.495934046920958</v>
      </c>
    </row>
    <row r="54" spans="1:4" ht="15.75">
      <c r="A54" s="15" t="s">
        <v>32</v>
      </c>
      <c r="B54" s="36">
        <v>374296</v>
      </c>
      <c r="C54" s="38">
        <v>20578</v>
      </c>
      <c r="D54" s="21">
        <f>C54/B54*100</f>
        <v>5.497787847051532</v>
      </c>
    </row>
    <row r="55" spans="1:4" ht="15.75">
      <c r="A55" s="15" t="s">
        <v>33</v>
      </c>
      <c r="B55" s="36">
        <v>78623</v>
      </c>
      <c r="C55" s="38">
        <v>592</v>
      </c>
      <c r="D55" s="21">
        <f>C55/B55*100</f>
        <v>0.7529603296745228</v>
      </c>
    </row>
    <row r="56" spans="1:4" ht="15.75">
      <c r="A56" s="15" t="s">
        <v>34</v>
      </c>
      <c r="B56" s="36">
        <v>174492</v>
      </c>
      <c r="C56" s="38">
        <v>11176</v>
      </c>
      <c r="D56" s="21">
        <f t="shared" si="0"/>
        <v>6.404878160603351</v>
      </c>
    </row>
    <row r="57" spans="1:4" ht="30.75" customHeight="1">
      <c r="A57" s="15" t="s">
        <v>35</v>
      </c>
      <c r="B57" s="36">
        <v>14136</v>
      </c>
      <c r="C57" s="38">
        <v>2913</v>
      </c>
      <c r="D57" s="21">
        <f t="shared" si="0"/>
        <v>20.606960950764005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2112567</v>
      </c>
      <c r="C60" s="36">
        <f>C61+C62+C64+C65+C63</f>
        <v>475985</v>
      </c>
      <c r="D60" s="21">
        <f t="shared" si="0"/>
        <v>22.531119723066773</v>
      </c>
    </row>
    <row r="61" spans="1:4" ht="15.75">
      <c r="A61" s="15" t="s">
        <v>37</v>
      </c>
      <c r="B61" s="36">
        <v>941510</v>
      </c>
      <c r="C61" s="38">
        <v>227626</v>
      </c>
      <c r="D61" s="21">
        <f t="shared" si="0"/>
        <v>24.17669488375057</v>
      </c>
    </row>
    <row r="62" spans="1:4" ht="15.75">
      <c r="A62" s="15" t="s">
        <v>38</v>
      </c>
      <c r="B62" s="36">
        <v>800115</v>
      </c>
      <c r="C62" s="38">
        <v>170709</v>
      </c>
      <c r="D62" s="21">
        <f t="shared" si="0"/>
        <v>21.335558013535554</v>
      </c>
    </row>
    <row r="63" spans="1:4" ht="15.75">
      <c r="A63" s="15" t="s">
        <v>89</v>
      </c>
      <c r="B63" s="36">
        <v>111741</v>
      </c>
      <c r="C63" s="38">
        <v>27020</v>
      </c>
      <c r="D63" s="21">
        <f t="shared" si="0"/>
        <v>24.18091837373927</v>
      </c>
    </row>
    <row r="64" spans="1:4" ht="29.25" customHeight="1">
      <c r="A64" s="15" t="s">
        <v>39</v>
      </c>
      <c r="B64" s="36">
        <v>56527</v>
      </c>
      <c r="C64" s="38">
        <v>6054</v>
      </c>
      <c r="D64" s="21">
        <f t="shared" si="0"/>
        <v>10.709926229943214</v>
      </c>
    </row>
    <row r="65" spans="1:4" ht="15" customHeight="1">
      <c r="A65" s="15" t="s">
        <v>40</v>
      </c>
      <c r="B65" s="36">
        <v>202674</v>
      </c>
      <c r="C65" s="38">
        <v>44576</v>
      </c>
      <c r="D65" s="21">
        <f t="shared" si="0"/>
        <v>21.9939410087135</v>
      </c>
    </row>
    <row r="66" spans="1:4" ht="18" customHeight="1">
      <c r="A66" s="14" t="s">
        <v>12</v>
      </c>
      <c r="B66" s="36">
        <f>B67+B68</f>
        <v>123310</v>
      </c>
      <c r="C66" s="36">
        <f>C67+C68</f>
        <v>29010</v>
      </c>
      <c r="D66" s="21">
        <f t="shared" si="0"/>
        <v>23.52607250020274</v>
      </c>
    </row>
    <row r="67" spans="1:4" ht="17.25" customHeight="1">
      <c r="A67" s="15" t="s">
        <v>41</v>
      </c>
      <c r="B67" s="36">
        <v>102616</v>
      </c>
      <c r="C67" s="38">
        <v>24464</v>
      </c>
      <c r="D67" s="21">
        <f t="shared" si="0"/>
        <v>23.84033678958447</v>
      </c>
    </row>
    <row r="68" spans="1:4" ht="17.25" customHeight="1">
      <c r="A68" s="15" t="s">
        <v>42</v>
      </c>
      <c r="B68" s="36">
        <v>20694</v>
      </c>
      <c r="C68" s="38">
        <v>4546</v>
      </c>
      <c r="D68" s="21">
        <f t="shared" si="0"/>
        <v>21.967720112109788</v>
      </c>
    </row>
    <row r="69" spans="1:4" ht="16.5" customHeight="1">
      <c r="A69" s="14" t="s">
        <v>13</v>
      </c>
      <c r="B69" s="36">
        <f>B73</f>
        <v>206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206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</f>
        <v>138578</v>
      </c>
      <c r="C74" s="38">
        <f>C75+C76+C77+C78</f>
        <v>30083</v>
      </c>
      <c r="D74" s="21">
        <f t="shared" si="0"/>
        <v>21.708351975060978</v>
      </c>
    </row>
    <row r="75" spans="1:4" ht="15.75">
      <c r="A75" s="15" t="s">
        <v>47</v>
      </c>
      <c r="B75" s="36">
        <v>3827</v>
      </c>
      <c r="C75" s="38">
        <v>979</v>
      </c>
      <c r="D75" s="21">
        <f t="shared" si="0"/>
        <v>25.581395348837212</v>
      </c>
    </row>
    <row r="76" spans="1:4" ht="20.25" customHeight="1">
      <c r="A76" s="15" t="s">
        <v>48</v>
      </c>
      <c r="B76" s="36">
        <v>56166</v>
      </c>
      <c r="C76" s="38">
        <v>28570</v>
      </c>
      <c r="D76" s="21">
        <f t="shared" si="0"/>
        <v>50.867072606203045</v>
      </c>
    </row>
    <row r="77" spans="1:4" ht="15.75">
      <c r="A77" s="15" t="s">
        <v>49</v>
      </c>
      <c r="B77" s="36">
        <v>77079</v>
      </c>
      <c r="C77" s="38">
        <v>404</v>
      </c>
      <c r="D77" s="21">
        <f t="shared" si="0"/>
        <v>0.5241375731392468</v>
      </c>
    </row>
    <row r="78" spans="1:4" ht="31.5">
      <c r="A78" s="15" t="s">
        <v>50</v>
      </c>
      <c r="B78" s="36">
        <v>1506</v>
      </c>
      <c r="C78" s="38">
        <v>130</v>
      </c>
      <c r="D78" s="21">
        <f aca="true" t="shared" si="1" ref="D78:D97">C78/B78*100</f>
        <v>8.632138114209829</v>
      </c>
    </row>
    <row r="79" spans="1:4" ht="15.75">
      <c r="A79" s="14" t="s">
        <v>5</v>
      </c>
      <c r="B79" s="36">
        <f>B80+B81</f>
        <v>179264</v>
      </c>
      <c r="C79" s="36">
        <f>C80+C81</f>
        <v>45508</v>
      </c>
      <c r="D79" s="21">
        <f t="shared" si="1"/>
        <v>25.386022848982503</v>
      </c>
    </row>
    <row r="80" spans="1:4" ht="15.75">
      <c r="A80" s="17" t="s">
        <v>51</v>
      </c>
      <c r="B80" s="36">
        <v>176416</v>
      </c>
      <c r="C80" s="38">
        <v>44678</v>
      </c>
      <c r="D80" s="21">
        <f t="shared" si="1"/>
        <v>25.325367313622348</v>
      </c>
    </row>
    <row r="81" spans="1:4" ht="15.75">
      <c r="A81" s="15" t="s">
        <v>52</v>
      </c>
      <c r="B81" s="36">
        <v>2848</v>
      </c>
      <c r="C81" s="38">
        <v>830</v>
      </c>
      <c r="D81" s="21">
        <f t="shared" si="1"/>
        <v>29.14325842696629</v>
      </c>
    </row>
    <row r="82" spans="1:4" ht="15.75">
      <c r="A82" s="14" t="s">
        <v>14</v>
      </c>
      <c r="B82" s="36">
        <f>B83</f>
        <v>7912</v>
      </c>
      <c r="C82" s="36">
        <f>C83</f>
        <v>2078</v>
      </c>
      <c r="D82" s="21">
        <f t="shared" si="1"/>
        <v>26.2639029322548</v>
      </c>
    </row>
    <row r="83" spans="1:4" ht="18" customHeight="1">
      <c r="A83" s="15" t="s">
        <v>53</v>
      </c>
      <c r="B83" s="36">
        <v>7912</v>
      </c>
      <c r="C83" s="38">
        <v>2078</v>
      </c>
      <c r="D83" s="21">
        <f t="shared" si="1"/>
        <v>26.2639029322548</v>
      </c>
    </row>
    <row r="84" spans="1:4" ht="31.5" customHeight="1">
      <c r="A84" s="14" t="s">
        <v>15</v>
      </c>
      <c r="B84" s="36">
        <f>B85</f>
        <v>8237</v>
      </c>
      <c r="C84" s="36">
        <f>C85</f>
        <v>1176</v>
      </c>
      <c r="D84" s="21">
        <f t="shared" si="1"/>
        <v>14.277042612601676</v>
      </c>
    </row>
    <row r="85" spans="1:4" ht="30" customHeight="1">
      <c r="A85" s="14" t="s">
        <v>54</v>
      </c>
      <c r="B85" s="36">
        <v>8237</v>
      </c>
      <c r="C85" s="38">
        <v>1176</v>
      </c>
      <c r="D85" s="21">
        <f t="shared" si="1"/>
        <v>14.277042612601676</v>
      </c>
    </row>
    <row r="86" spans="1:4" ht="18" customHeight="1">
      <c r="A86" s="22" t="s">
        <v>7</v>
      </c>
      <c r="B86" s="41">
        <f>B9-B31</f>
        <v>-252332</v>
      </c>
      <c r="C86" s="41">
        <f>C9-C31</f>
        <v>-21903</v>
      </c>
      <c r="D86" s="27">
        <v>0</v>
      </c>
    </row>
    <row r="87" spans="1:4" ht="34.5" customHeight="1">
      <c r="A87" s="30" t="s">
        <v>56</v>
      </c>
      <c r="B87" s="41">
        <f>B88+B91+B95+B94</f>
        <v>252332</v>
      </c>
      <c r="C87" s="41">
        <f>C88+C91+C95+C94</f>
        <v>21903</v>
      </c>
      <c r="D87" s="29">
        <v>0</v>
      </c>
    </row>
    <row r="88" spans="1:4" ht="33" customHeight="1">
      <c r="A88" s="18" t="s">
        <v>78</v>
      </c>
      <c r="B88" s="42">
        <f>B89+B90</f>
        <v>0</v>
      </c>
      <c r="C88" s="42">
        <f>C89+C90</f>
        <v>-150000</v>
      </c>
      <c r="D88" s="29">
        <v>0</v>
      </c>
    </row>
    <row r="89" spans="1:4" ht="48.75" customHeight="1">
      <c r="A89" s="19" t="s">
        <v>79</v>
      </c>
      <c r="B89" s="42">
        <v>460425</v>
      </c>
      <c r="C89" s="43">
        <v>0</v>
      </c>
      <c r="D89" s="21">
        <f t="shared" si="1"/>
        <v>0</v>
      </c>
    </row>
    <row r="90" spans="1:4" ht="46.5" customHeight="1">
      <c r="A90" s="19" t="s">
        <v>80</v>
      </c>
      <c r="B90" s="42">
        <v>-460425</v>
      </c>
      <c r="C90" s="43">
        <v>-150000</v>
      </c>
      <c r="D90" s="21">
        <f t="shared" si="1"/>
        <v>32.57859586251833</v>
      </c>
    </row>
    <row r="91" spans="1:4" ht="33" customHeight="1">
      <c r="A91" s="10" t="s">
        <v>81</v>
      </c>
      <c r="B91" s="43">
        <f>B92-B93</f>
        <v>0</v>
      </c>
      <c r="C91" s="43">
        <f>C92-C93</f>
        <v>119700</v>
      </c>
      <c r="D91" s="21">
        <v>0</v>
      </c>
    </row>
    <row r="92" spans="1:4" ht="65.25" customHeight="1">
      <c r="A92" s="19" t="s">
        <v>55</v>
      </c>
      <c r="B92" s="43">
        <v>394800</v>
      </c>
      <c r="C92" s="43">
        <v>119700</v>
      </c>
      <c r="D92" s="21">
        <f t="shared" si="1"/>
        <v>30.319148936170215</v>
      </c>
    </row>
    <row r="93" spans="1:4" ht="62.25" customHeight="1">
      <c r="A93" s="19" t="s">
        <v>82</v>
      </c>
      <c r="B93" s="43">
        <v>394800</v>
      </c>
      <c r="C93" s="43">
        <v>0</v>
      </c>
      <c r="D93" s="21">
        <f>C93/B93*100</f>
        <v>0</v>
      </c>
    </row>
    <row r="94" spans="1:4" ht="18" customHeight="1">
      <c r="A94" s="19" t="s">
        <v>83</v>
      </c>
      <c r="B94" s="43">
        <v>0</v>
      </c>
      <c r="C94" s="43">
        <v>62500</v>
      </c>
      <c r="D94" s="21">
        <v>0</v>
      </c>
    </row>
    <row r="95" spans="1:4" ht="33" customHeight="1">
      <c r="A95" s="10" t="s">
        <v>84</v>
      </c>
      <c r="B95" s="38">
        <f>B96+B97</f>
        <v>252332</v>
      </c>
      <c r="C95" s="38">
        <f>C96+C97</f>
        <v>-10297</v>
      </c>
      <c r="D95" s="21">
        <v>0</v>
      </c>
    </row>
    <row r="96" spans="1:4" ht="18" customHeight="1">
      <c r="A96" s="10" t="s">
        <v>85</v>
      </c>
      <c r="B96" s="38">
        <v>-3994246</v>
      </c>
      <c r="C96" s="38">
        <v>-1277750</v>
      </c>
      <c r="D96" s="21">
        <f t="shared" si="1"/>
        <v>31.989767280232616</v>
      </c>
    </row>
    <row r="97" spans="1:4" ht="18" customHeight="1">
      <c r="A97" s="10" t="s">
        <v>86</v>
      </c>
      <c r="B97" s="38">
        <v>4246578</v>
      </c>
      <c r="C97" s="38">
        <v>1267453</v>
      </c>
      <c r="D97" s="21">
        <f t="shared" si="1"/>
        <v>29.846455192863523</v>
      </c>
    </row>
    <row r="98" spans="2:3" ht="12.75">
      <c r="B98" s="20"/>
      <c r="C98" s="34"/>
    </row>
    <row r="99" ht="33" customHeight="1"/>
    <row r="100" spans="3:4" ht="12.75">
      <c r="C100" s="47"/>
      <c r="D100" s="47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2020-04-15T01:01:01Z</dcterms:modified>
  <cp:category/>
  <cp:version/>
  <cp:contentType/>
  <cp:contentStatus/>
</cp:coreProperties>
</file>