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<sst xmlns="http://schemas.openxmlformats.org/spreadsheetml/2006/main" count="95" uniqueCount="94">
  <si>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</si>
  <si>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</si>
  <si>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</si>
  <si>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</si>
  <si>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</si>
  <si>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</si>
  <si>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</si>
  <si>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</si>
  <si>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</si>
  <si>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</si>
  <si>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</si>
  <si>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</si>
  <si>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</si>
  <si>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</si>
  <si>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</si>
  <si>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</si>
  <si>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</si>
  <si>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</si>
  <si>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</si>
  <si>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</si>
  <si>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</si>
  <si>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</si>
  <si>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</si>
  <si>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</si>
  <si>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</si>
  <si>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</si>
  <si>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</si>
  <si>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</si>
  <si>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</si>
  <si>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</si>
  <si>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</si>
  <si>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</si>
  <si>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</si>
  <si>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</si>
  <si>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</si>
  <si>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</si>
  <si>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</si>
  <si>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</si>
  <si>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</si>
  <si>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</si>
  <si>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</si>
  <si>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</si>
  <si>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</si>
  <si>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</si>
  <si>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</si>
  <si>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</si>
  <si>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</si>
  <si>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</si>
  <si>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</si>
  <si>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</si>
  <si>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</si>
  <si>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</si>
  <si>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</si>
  <si>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</si>
  <si>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</si>
  <si>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</si>
  <si>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</si>
  <si>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</si>
  <si>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</si>
  <si>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</si>
  <si>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</si>
  <si>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</si>
  <si>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</si>
  <si>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</si>
  <si>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</si>
  <si>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</si>
  <si>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</si>
  <si>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</si>
  <si>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</si>
  <si>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</si>
  <si>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</si>
  <si>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</si>
  <si>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</si>
  <si>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</si>
  <si>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</si>
  <si>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</si>
  <si>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</si>
  <si>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</si>
  <si>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</si>
  <si>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</si>
  <si>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</si>
  <si>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</si>
  <si>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</si>
  <si>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</si>
  <si>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</si>
  <si>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</si>
  <si>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</si>
  <si>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</si>
  <si>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</si>
  <si>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</si>
  <si>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</si>
  <si>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>обеспечение проведения выборов и референдумов</t>
  </si>
  <si>
    <t xml:space="preserve">План  на 2020 год 
</t>
  </si>
  <si>
    <t xml:space="preserve"> Сведения о ходе исполнения  бюджета города Ачинска на 01.03.2020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</si>
</sst>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C98" sqref="C98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93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92</v>
      </c>
      <c r="C5" s="51" t="s">
        <v>88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59</v>
      </c>
      <c r="B9" s="35">
        <f>B10+B26+B27+B28+B29</f>
        <v>3372738</v>
      </c>
      <c r="C9" s="35">
        <f>C10+C26+C27+C28+C29</f>
        <v>415254</v>
      </c>
      <c r="D9" s="27">
        <f>C9/B9*100</f>
        <v>12.312074047850738</v>
      </c>
    </row>
    <row r="10" spans="1:4" s="2" customFormat="1" ht="18" customHeight="1">
      <c r="A10" s="23" t="s">
        <v>11</v>
      </c>
      <c r="B10" s="36">
        <f>B11+B12+B13+B14+B15+B16+B17+B18+B19+B20+B21+B22+B23+B24+B25</f>
        <v>1078729</v>
      </c>
      <c r="C10" s="36">
        <f>C11+C12+C13+C14+C15+C16+C17+C18+C19+C20+C21+C22+C23+C24+C25</f>
        <v>151765</v>
      </c>
      <c r="D10" s="21">
        <f aca="true" t="shared" si="0" ref="D10:D77">C10/B10*100</f>
        <v>14.068871792637447</v>
      </c>
    </row>
    <row r="11" spans="1:4" ht="17.25" customHeight="1">
      <c r="A11" s="11" t="s">
        <v>61</v>
      </c>
      <c r="B11" s="36">
        <v>70222</v>
      </c>
      <c r="C11" s="44">
        <v>6095</v>
      </c>
      <c r="D11" s="21">
        <f t="shared" si="0"/>
        <v>8.679616074734414</v>
      </c>
    </row>
    <row r="12" spans="1:4" ht="16.5" customHeight="1">
      <c r="A12" s="12" t="s">
        <v>62</v>
      </c>
      <c r="B12" s="36">
        <v>570275</v>
      </c>
      <c r="C12" s="44">
        <v>80896</v>
      </c>
      <c r="D12" s="21">
        <f t="shared" si="0"/>
        <v>14.185436850642233</v>
      </c>
    </row>
    <row r="13" spans="1:4" ht="53.25" customHeight="1">
      <c r="A13" s="12" t="s">
        <v>63</v>
      </c>
      <c r="B13" s="36">
        <v>22647</v>
      </c>
      <c r="C13" s="44">
        <v>3346</v>
      </c>
      <c r="D13" s="21">
        <f t="shared" si="0"/>
        <v>14.77458383008787</v>
      </c>
    </row>
    <row r="14" spans="1:4" ht="17.25" customHeight="1">
      <c r="A14" s="12" t="s">
        <v>64</v>
      </c>
      <c r="B14" s="36">
        <v>60868</v>
      </c>
      <c r="C14" s="44">
        <v>13286</v>
      </c>
      <c r="D14" s="21">
        <f t="shared" si="0"/>
        <v>21.827561280147204</v>
      </c>
    </row>
    <row r="15" spans="1:4" ht="18" customHeight="1">
      <c r="A15" s="12" t="s">
        <v>65</v>
      </c>
      <c r="B15" s="36">
        <v>35446</v>
      </c>
      <c r="C15" s="44">
        <v>1522</v>
      </c>
      <c r="D15" s="21">
        <f t="shared" si="0"/>
        <v>4.293855442080912</v>
      </c>
    </row>
    <row r="16" spans="1:4" ht="16.5" customHeight="1">
      <c r="A16" s="12" t="s">
        <v>66</v>
      </c>
      <c r="B16" s="36">
        <v>36368</v>
      </c>
      <c r="C16" s="44">
        <v>3433</v>
      </c>
      <c r="D16" s="21">
        <f t="shared" si="0"/>
        <v>9.439617245930489</v>
      </c>
    </row>
    <row r="17" spans="1:4" ht="17.25" customHeight="1">
      <c r="A17" s="12" t="s">
        <v>67</v>
      </c>
      <c r="B17" s="36">
        <v>23534</v>
      </c>
      <c r="C17" s="44">
        <v>4017</v>
      </c>
      <c r="D17" s="21">
        <f t="shared" si="0"/>
        <v>17.068921560295742</v>
      </c>
    </row>
    <row r="18" spans="1:4" ht="49.5" customHeight="1">
      <c r="A18" s="10" t="s">
        <v>68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69</v>
      </c>
      <c r="B19" s="36">
        <v>137070</v>
      </c>
      <c r="C19" s="44">
        <v>26099</v>
      </c>
      <c r="D19" s="21">
        <f t="shared" si="0"/>
        <v>19.040636171299337</v>
      </c>
    </row>
    <row r="20" spans="1:4" ht="30.75" customHeight="1">
      <c r="A20" s="12" t="s">
        <v>70</v>
      </c>
      <c r="B20" s="36">
        <v>43201</v>
      </c>
      <c r="C20" s="44">
        <v>129</v>
      </c>
      <c r="D20" s="21">
        <f t="shared" si="0"/>
        <v>0.2986041989768755</v>
      </c>
    </row>
    <row r="21" spans="1:4" ht="33" customHeight="1">
      <c r="A21" s="12" t="s">
        <v>71</v>
      </c>
      <c r="B21" s="36">
        <v>51427</v>
      </c>
      <c r="C21" s="44">
        <v>7333</v>
      </c>
      <c r="D21" s="21">
        <f t="shared" si="0"/>
        <v>14.259046804207905</v>
      </c>
    </row>
    <row r="22" spans="1:4" ht="32.25" customHeight="1">
      <c r="A22" s="12" t="s">
        <v>72</v>
      </c>
      <c r="B22" s="36">
        <v>25023</v>
      </c>
      <c r="C22" s="44">
        <v>4294</v>
      </c>
      <c r="D22" s="21">
        <f t="shared" si="0"/>
        <v>17.16021260440395</v>
      </c>
    </row>
    <row r="23" spans="1:4" ht="18.75" customHeight="1">
      <c r="A23" s="12" t="s">
        <v>73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74</v>
      </c>
      <c r="B24" s="36">
        <v>2647</v>
      </c>
      <c r="C24" s="44">
        <v>958</v>
      </c>
      <c r="D24" s="21">
        <f t="shared" si="0"/>
        <v>36.191915375897246</v>
      </c>
    </row>
    <row r="25" spans="1:4" ht="17.25" customHeight="1">
      <c r="A25" s="12" t="s">
        <v>75</v>
      </c>
      <c r="B25" s="36">
        <v>0</v>
      </c>
      <c r="C25" s="44">
        <v>357</v>
      </c>
      <c r="D25" s="21">
        <v>0</v>
      </c>
    </row>
    <row r="26" spans="1:4" ht="31.5" customHeight="1">
      <c r="A26" s="24" t="s">
        <v>8</v>
      </c>
      <c r="B26" s="44">
        <v>2293741</v>
      </c>
      <c r="C26" s="45">
        <v>263611</v>
      </c>
      <c r="D26" s="21">
        <f t="shared" si="0"/>
        <v>11.492622750345397</v>
      </c>
    </row>
    <row r="27" spans="1:4" ht="47.25" customHeight="1">
      <c r="A27" s="25" t="s">
        <v>87</v>
      </c>
      <c r="B27" s="44">
        <v>370</v>
      </c>
      <c r="C27" s="44">
        <v>0</v>
      </c>
      <c r="D27" s="21">
        <f t="shared" si="0"/>
        <v>0</v>
      </c>
    </row>
    <row r="28" spans="1:4" ht="94.5" customHeight="1">
      <c r="A28" s="25" t="s">
        <v>76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77</v>
      </c>
      <c r="B29" s="38">
        <v>-102</v>
      </c>
      <c r="C29" s="37">
        <v>-122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60</v>
      </c>
      <c r="B31" s="39">
        <f>B32+B42+B48+B53+B60+B66+B69+B74+B79+B82+B84</f>
        <v>3625070</v>
      </c>
      <c r="C31" s="39">
        <f>C32+C42+C48+C53+C60+C66+C69+C74+C79+C82+C84</f>
        <v>395416</v>
      </c>
      <c r="D31" s="28">
        <f>C31/B31*100</f>
        <v>10.907816952500228</v>
      </c>
    </row>
    <row r="32" spans="1:4" ht="16.5" customHeight="1">
      <c r="A32" s="14" t="s">
        <v>1</v>
      </c>
      <c r="B32" s="40">
        <f>B33+B34+B35+B37+B38+B40+B41+B39</f>
        <v>205402</v>
      </c>
      <c r="C32" s="40">
        <f>C33+C34+C35+C37+C38+C40+C41+C39</f>
        <v>20737</v>
      </c>
      <c r="D32" s="28">
        <f>C32/B32*100</f>
        <v>10.095812114779799</v>
      </c>
    </row>
    <row r="33" spans="1:4" ht="61.5" customHeight="1">
      <c r="A33" s="15" t="s">
        <v>18</v>
      </c>
      <c r="B33" s="36">
        <v>1937</v>
      </c>
      <c r="C33" s="38">
        <v>168</v>
      </c>
      <c r="D33" s="21">
        <f t="shared" si="0"/>
        <v>8.67320598864223</v>
      </c>
    </row>
    <row r="34" spans="1:4" ht="77.25" customHeight="1">
      <c r="A34" s="15" t="s">
        <v>19</v>
      </c>
      <c r="B34" s="36">
        <v>12040</v>
      </c>
      <c r="C34" s="38">
        <v>1400</v>
      </c>
      <c r="D34" s="21">
        <f t="shared" si="0"/>
        <v>11.627906976744185</v>
      </c>
    </row>
    <row r="35" spans="1:4" ht="96.75" customHeight="1">
      <c r="A35" s="15" t="s">
        <v>20</v>
      </c>
      <c r="B35" s="38">
        <v>99534</v>
      </c>
      <c r="C35" s="38">
        <v>11572</v>
      </c>
      <c r="D35" s="21">
        <f>C35/B35*100</f>
        <v>11.626177989430747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41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16299</v>
      </c>
      <c r="C38" s="38">
        <v>1952</v>
      </c>
      <c r="D38" s="21">
        <f t="shared" si="0"/>
        <v>11.976194858580282</v>
      </c>
    </row>
    <row r="39" spans="1:4" ht="32.25" customHeight="1">
      <c r="A39" s="15" t="s">
        <v>91</v>
      </c>
      <c r="B39" s="36">
        <v>10777</v>
      </c>
      <c r="C39" s="38">
        <v>0</v>
      </c>
      <c r="D39" s="21">
        <f t="shared" si="0"/>
        <v>0</v>
      </c>
    </row>
    <row r="40" spans="1:4" ht="15" customHeight="1">
      <c r="A40" s="15" t="s">
        <v>23</v>
      </c>
      <c r="B40" s="36">
        <v>3187</v>
      </c>
      <c r="C40" s="38">
        <v>0</v>
      </c>
      <c r="D40" s="21">
        <f>C40/B40*100</f>
        <v>0</v>
      </c>
    </row>
    <row r="41" spans="1:4" ht="16.5" customHeight="1">
      <c r="A41" s="15" t="s">
        <v>24</v>
      </c>
      <c r="B41" s="36">
        <v>61587</v>
      </c>
      <c r="C41" s="38">
        <v>5645</v>
      </c>
      <c r="D41" s="21">
        <f t="shared" si="0"/>
        <v>9.165895400003247</v>
      </c>
    </row>
    <row r="42" spans="1:4" ht="34.5" customHeight="1">
      <c r="A42" s="14" t="s">
        <v>2</v>
      </c>
      <c r="B42" s="36">
        <f>B44+B47+B46</f>
        <v>25323</v>
      </c>
      <c r="C42" s="36">
        <f>C44+C47+C46</f>
        <v>2371</v>
      </c>
      <c r="D42" s="21">
        <f t="shared" si="0"/>
        <v>9.363029656833708</v>
      </c>
    </row>
    <row r="43" spans="1:4" ht="15.75" customHeight="1" hidden="1">
      <c r="A43" s="15" t="s">
        <v>25</v>
      </c>
      <c r="B43" s="36">
        <v>0</v>
      </c>
      <c r="C43" s="38">
        <v>0</v>
      </c>
      <c r="D43" s="21">
        <v>0</v>
      </c>
    </row>
    <row r="44" spans="1:4" ht="63" customHeight="1">
      <c r="A44" s="15" t="s">
        <v>26</v>
      </c>
      <c r="B44" s="36">
        <v>23809</v>
      </c>
      <c r="C44" s="38">
        <v>2371</v>
      </c>
      <c r="D44" s="21">
        <f t="shared" si="0"/>
        <v>9.958419085219875</v>
      </c>
    </row>
    <row r="45" spans="1:4" ht="18" customHeight="1" hidden="1">
      <c r="A45" s="15" t="s">
        <v>27</v>
      </c>
      <c r="B45" s="36">
        <v>0</v>
      </c>
      <c r="C45" s="38">
        <v>0</v>
      </c>
      <c r="D45" s="21" t="e">
        <f t="shared" si="0"/>
        <v>#DIV/0!</v>
      </c>
    </row>
    <row r="46" spans="1:4" ht="18" customHeight="1">
      <c r="A46" s="46" t="s">
        <v>90</v>
      </c>
      <c r="B46" s="36">
        <v>77</v>
      </c>
      <c r="C46" s="38">
        <v>0</v>
      </c>
      <c r="D46" s="21">
        <f t="shared" si="0"/>
        <v>0</v>
      </c>
    </row>
    <row r="47" spans="1:4" ht="51" customHeight="1">
      <c r="A47" s="15" t="s">
        <v>57</v>
      </c>
      <c r="B47" s="36">
        <v>1437</v>
      </c>
      <c r="C47" s="38">
        <v>0</v>
      </c>
      <c r="D47" s="21">
        <f t="shared" si="0"/>
        <v>0</v>
      </c>
    </row>
    <row r="48" spans="1:4" ht="15.75">
      <c r="A48" s="14" t="s">
        <v>28</v>
      </c>
      <c r="B48" s="38">
        <f>B50+B51+B52</f>
        <v>230414</v>
      </c>
      <c r="C48" s="38">
        <f>C50+C51+C52</f>
        <v>13654</v>
      </c>
      <c r="D48" s="21">
        <f t="shared" si="0"/>
        <v>5.925855199770847</v>
      </c>
    </row>
    <row r="49" spans="1:4" ht="15.75" hidden="1">
      <c r="A49" s="18" t="s">
        <v>58</v>
      </c>
      <c r="B49" s="36">
        <v>0</v>
      </c>
      <c r="C49" s="38">
        <v>0</v>
      </c>
      <c r="D49" s="21">
        <v>0</v>
      </c>
    </row>
    <row r="50" spans="1:4" ht="16.5" customHeight="1">
      <c r="A50" s="15" t="s">
        <v>29</v>
      </c>
      <c r="B50" s="36">
        <v>77204</v>
      </c>
      <c r="C50" s="38">
        <v>5471</v>
      </c>
      <c r="D50" s="21">
        <f>C50/B50*100</f>
        <v>7.086420392725766</v>
      </c>
    </row>
    <row r="51" spans="1:4" ht="18" customHeight="1">
      <c r="A51" s="15" t="s">
        <v>30</v>
      </c>
      <c r="B51" s="36">
        <v>151107</v>
      </c>
      <c r="C51" s="38">
        <v>8054</v>
      </c>
      <c r="D51" s="21">
        <f>C51/B51*100</f>
        <v>5.329997948473599</v>
      </c>
    </row>
    <row r="52" spans="1:4" ht="30" customHeight="1">
      <c r="A52" s="15" t="s">
        <v>31</v>
      </c>
      <c r="B52" s="36">
        <v>2103</v>
      </c>
      <c r="C52" s="38">
        <v>129</v>
      </c>
      <c r="D52" s="21">
        <f>C52/B52*100</f>
        <v>6.134094151212553</v>
      </c>
    </row>
    <row r="53" spans="1:4" ht="16.5" customHeight="1">
      <c r="A53" s="14" t="s">
        <v>3</v>
      </c>
      <c r="B53" s="36">
        <f>B54+B55+B56+B57</f>
        <v>601769</v>
      </c>
      <c r="C53" s="36">
        <f>C54+C55+C56+C57</f>
        <v>11510</v>
      </c>
      <c r="D53" s="21">
        <f t="shared" si="0"/>
        <v>1.9126940736395526</v>
      </c>
    </row>
    <row r="54" spans="1:4" ht="15.75">
      <c r="A54" s="15" t="s">
        <v>32</v>
      </c>
      <c r="B54" s="36">
        <v>374296</v>
      </c>
      <c r="C54" s="38">
        <v>2248</v>
      </c>
      <c r="D54" s="21">
        <f>C54/B54*100</f>
        <v>0.6005941821446128</v>
      </c>
    </row>
    <row r="55" spans="1:4" ht="15.75">
      <c r="A55" s="15" t="s">
        <v>33</v>
      </c>
      <c r="B55" s="36">
        <v>38845</v>
      </c>
      <c r="C55" s="38">
        <v>302</v>
      </c>
      <c r="D55" s="21">
        <f>C55/B55*100</f>
        <v>0.7774488351139143</v>
      </c>
    </row>
    <row r="56" spans="1:4" ht="15.75">
      <c r="A56" s="15" t="s">
        <v>34</v>
      </c>
      <c r="B56" s="36">
        <v>174492</v>
      </c>
      <c r="C56" s="38">
        <v>7530</v>
      </c>
      <c r="D56" s="21">
        <f t="shared" si="0"/>
        <v>4.315384086376453</v>
      </c>
    </row>
    <row r="57" spans="1:4" ht="30.75" customHeight="1">
      <c r="A57" s="15" t="s">
        <v>35</v>
      </c>
      <c r="B57" s="36">
        <v>14136</v>
      </c>
      <c r="C57" s="38">
        <v>1430</v>
      </c>
      <c r="D57" s="21">
        <f t="shared" si="0"/>
        <v>10.11601584606678</v>
      </c>
    </row>
    <row r="58" spans="1:4" ht="15.75" customHeight="1" hidden="1">
      <c r="A58" s="14" t="s">
        <v>16</v>
      </c>
      <c r="B58" s="36">
        <v>0</v>
      </c>
      <c r="C58" s="38">
        <v>0</v>
      </c>
      <c r="D58" s="21">
        <v>0</v>
      </c>
    </row>
    <row r="59" spans="1:4" ht="30.75" customHeight="1" hidden="1">
      <c r="A59" s="15" t="s">
        <v>36</v>
      </c>
      <c r="B59" s="36">
        <v>0</v>
      </c>
      <c r="C59" s="38">
        <v>0</v>
      </c>
      <c r="D59" s="21">
        <v>0</v>
      </c>
    </row>
    <row r="60" spans="1:4" ht="15.75">
      <c r="A60" s="14" t="s">
        <v>4</v>
      </c>
      <c r="B60" s="36">
        <f>B61+B62+B64+B65+B63</f>
        <v>2104655</v>
      </c>
      <c r="C60" s="36">
        <f>C61+C62+C64+C65+C63</f>
        <v>300121</v>
      </c>
      <c r="D60" s="21">
        <f t="shared" si="0"/>
        <v>14.259866819027348</v>
      </c>
    </row>
    <row r="61" spans="1:4" ht="15.75">
      <c r="A61" s="15" t="s">
        <v>37</v>
      </c>
      <c r="B61" s="36">
        <v>934615</v>
      </c>
      <c r="C61" s="38">
        <v>145407</v>
      </c>
      <c r="D61" s="21">
        <f t="shared" si="0"/>
        <v>15.5579570197354</v>
      </c>
    </row>
    <row r="62" spans="1:4" ht="15.75">
      <c r="A62" s="15" t="s">
        <v>38</v>
      </c>
      <c r="B62" s="36">
        <v>799098</v>
      </c>
      <c r="C62" s="38">
        <v>111651</v>
      </c>
      <c r="D62" s="21">
        <f t="shared" si="0"/>
        <v>13.972128574968275</v>
      </c>
    </row>
    <row r="63" spans="1:4" ht="15.75">
      <c r="A63" s="15" t="s">
        <v>89</v>
      </c>
      <c r="B63" s="36">
        <v>111741</v>
      </c>
      <c r="C63" s="38">
        <v>16294</v>
      </c>
      <c r="D63" s="21">
        <f t="shared" si="0"/>
        <v>14.581935010425894</v>
      </c>
    </row>
    <row r="64" spans="1:4" ht="29.25" customHeight="1">
      <c r="A64" s="15" t="s">
        <v>39</v>
      </c>
      <c r="B64" s="36">
        <v>56527</v>
      </c>
      <c r="C64" s="38">
        <v>3294</v>
      </c>
      <c r="D64" s="21">
        <f t="shared" si="0"/>
        <v>5.827303766341748</v>
      </c>
    </row>
    <row r="65" spans="1:4" ht="15" customHeight="1">
      <c r="A65" s="15" t="s">
        <v>40</v>
      </c>
      <c r="B65" s="36">
        <v>202674</v>
      </c>
      <c r="C65" s="38">
        <v>23475</v>
      </c>
      <c r="D65" s="21">
        <f t="shared" si="0"/>
        <v>11.58264010183842</v>
      </c>
    </row>
    <row r="66" spans="1:4" ht="18" customHeight="1">
      <c r="A66" s="14" t="s">
        <v>12</v>
      </c>
      <c r="B66" s="36">
        <f>B67+B68</f>
        <v>123310</v>
      </c>
      <c r="C66" s="36">
        <f>C67+C68</f>
        <v>15600</v>
      </c>
      <c r="D66" s="21">
        <f t="shared" si="0"/>
        <v>12.651042089043873</v>
      </c>
    </row>
    <row r="67" spans="1:4" ht="17.25" customHeight="1">
      <c r="A67" s="15" t="s">
        <v>41</v>
      </c>
      <c r="B67" s="36">
        <v>102616</v>
      </c>
      <c r="C67" s="38">
        <v>12918</v>
      </c>
      <c r="D67" s="21">
        <f t="shared" si="0"/>
        <v>12.588680127855307</v>
      </c>
    </row>
    <row r="68" spans="1:4" ht="17.25" customHeight="1">
      <c r="A68" s="15" t="s">
        <v>42</v>
      </c>
      <c r="B68" s="36">
        <v>20694</v>
      </c>
      <c r="C68" s="38">
        <v>2682</v>
      </c>
      <c r="D68" s="21">
        <f t="shared" si="0"/>
        <v>12.960278341548277</v>
      </c>
    </row>
    <row r="69" spans="1:4" ht="16.5" customHeight="1">
      <c r="A69" s="14" t="s">
        <v>13</v>
      </c>
      <c r="B69" s="36">
        <f>B73</f>
        <v>206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206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138578</v>
      </c>
      <c r="C74" s="38">
        <f>C75+C76+C77+C78</f>
        <v>6336</v>
      </c>
      <c r="D74" s="21">
        <f t="shared" si="0"/>
        <v>4.57215431020797</v>
      </c>
    </row>
    <row r="75" spans="1:4" ht="15.75">
      <c r="A75" s="15" t="s">
        <v>47</v>
      </c>
      <c r="B75" s="36">
        <v>3827</v>
      </c>
      <c r="C75" s="38">
        <v>655</v>
      </c>
      <c r="D75" s="21">
        <f t="shared" si="0"/>
        <v>17.115233864645937</v>
      </c>
    </row>
    <row r="76" spans="1:4" ht="20.25" customHeight="1">
      <c r="A76" s="15" t="s">
        <v>48</v>
      </c>
      <c r="B76" s="36">
        <v>56166</v>
      </c>
      <c r="C76" s="38">
        <v>5679</v>
      </c>
      <c r="D76" s="21">
        <f t="shared" si="0"/>
        <v>10.111099241534024</v>
      </c>
    </row>
    <row r="77" spans="1:4" ht="15.75">
      <c r="A77" s="15" t="s">
        <v>49</v>
      </c>
      <c r="B77" s="36">
        <v>77079</v>
      </c>
      <c r="C77" s="38">
        <v>2</v>
      </c>
      <c r="D77" s="21">
        <f t="shared" si="0"/>
        <v>0.00259474046108538</v>
      </c>
    </row>
    <row r="78" spans="1:4" ht="31.5">
      <c r="A78" s="15" t="s">
        <v>50</v>
      </c>
      <c r="B78" s="36">
        <v>1506</v>
      </c>
      <c r="C78" s="38">
        <v>0</v>
      </c>
      <c r="D78" s="21">
        <f aca="true" t="shared" si="1" ref="D78:D97">C78/B78*100</f>
        <v>0</v>
      </c>
    </row>
    <row r="79" spans="1:4" ht="15.75">
      <c r="A79" s="14" t="s">
        <v>5</v>
      </c>
      <c r="B79" s="36">
        <f>B80+B81</f>
        <v>179264</v>
      </c>
      <c r="C79" s="36">
        <f>C80+C81</f>
        <v>22592</v>
      </c>
      <c r="D79" s="21">
        <f t="shared" si="1"/>
        <v>12.602641913602286</v>
      </c>
    </row>
    <row r="80" spans="1:4" ht="15.75">
      <c r="A80" s="17" t="s">
        <v>51</v>
      </c>
      <c r="B80" s="36">
        <v>176416</v>
      </c>
      <c r="C80" s="38">
        <v>22039</v>
      </c>
      <c r="D80" s="21">
        <f t="shared" si="1"/>
        <v>12.492631053872664</v>
      </c>
    </row>
    <row r="81" spans="1:4" ht="15.75">
      <c r="A81" s="15" t="s">
        <v>52</v>
      </c>
      <c r="B81" s="36">
        <v>2848</v>
      </c>
      <c r="C81" s="38">
        <v>553</v>
      </c>
      <c r="D81" s="21">
        <f t="shared" si="1"/>
        <v>19.417134831460675</v>
      </c>
    </row>
    <row r="82" spans="1:4" ht="15.75">
      <c r="A82" s="14" t="s">
        <v>14</v>
      </c>
      <c r="B82" s="36">
        <f>B83</f>
        <v>7912</v>
      </c>
      <c r="C82" s="36">
        <f>C83</f>
        <v>1319</v>
      </c>
      <c r="D82" s="21">
        <f t="shared" si="1"/>
        <v>16.67087967644085</v>
      </c>
    </row>
    <row r="83" spans="1:4" ht="18" customHeight="1">
      <c r="A83" s="15" t="s">
        <v>53</v>
      </c>
      <c r="B83" s="36">
        <v>7912</v>
      </c>
      <c r="C83" s="38">
        <v>1319</v>
      </c>
      <c r="D83" s="21">
        <f t="shared" si="1"/>
        <v>16.67087967644085</v>
      </c>
    </row>
    <row r="84" spans="1:4" ht="31.5" customHeight="1">
      <c r="A84" s="14" t="s">
        <v>15</v>
      </c>
      <c r="B84" s="36">
        <f>B85</f>
        <v>8237</v>
      </c>
      <c r="C84" s="36">
        <f>C85</f>
        <v>1176</v>
      </c>
      <c r="D84" s="21">
        <f t="shared" si="1"/>
        <v>14.277042612601676</v>
      </c>
    </row>
    <row r="85" spans="1:4" ht="30" customHeight="1">
      <c r="A85" s="14" t="s">
        <v>54</v>
      </c>
      <c r="B85" s="36">
        <v>8237</v>
      </c>
      <c r="C85" s="38">
        <v>1176</v>
      </c>
      <c r="D85" s="21">
        <f t="shared" si="1"/>
        <v>14.277042612601676</v>
      </c>
    </row>
    <row r="86" spans="1:4" ht="18" customHeight="1">
      <c r="A86" s="22" t="s">
        <v>7</v>
      </c>
      <c r="B86" s="41">
        <f>B9-B31</f>
        <v>-252332</v>
      </c>
      <c r="C86" s="41">
        <f>C9-C31</f>
        <v>19838</v>
      </c>
      <c r="D86" s="27">
        <v>0</v>
      </c>
    </row>
    <row r="87" spans="1:4" ht="34.5" customHeight="1">
      <c r="A87" s="30" t="s">
        <v>56</v>
      </c>
      <c r="B87" s="41">
        <f>B88+B91+B95+B94</f>
        <v>252332</v>
      </c>
      <c r="C87" s="41">
        <f>C88+C91+C95+C94</f>
        <v>-19838</v>
      </c>
      <c r="D87" s="29">
        <v>0</v>
      </c>
    </row>
    <row r="88" spans="1:4" ht="33" customHeight="1">
      <c r="A88" s="18" t="s">
        <v>78</v>
      </c>
      <c r="B88" s="42">
        <f>B89+B90</f>
        <v>0</v>
      </c>
      <c r="C88" s="42">
        <f>C89+C90</f>
        <v>-150000</v>
      </c>
      <c r="D88" s="29">
        <v>0</v>
      </c>
    </row>
    <row r="89" spans="1:4" ht="48.75" customHeight="1">
      <c r="A89" s="19" t="s">
        <v>79</v>
      </c>
      <c r="B89" s="42">
        <v>460425</v>
      </c>
      <c r="C89" s="43">
        <v>0</v>
      </c>
      <c r="D89" s="21">
        <f t="shared" si="1"/>
        <v>0</v>
      </c>
    </row>
    <row r="90" spans="1:4" ht="46.5" customHeight="1">
      <c r="A90" s="19" t="s">
        <v>80</v>
      </c>
      <c r="B90" s="42">
        <v>-460425</v>
      </c>
      <c r="C90" s="43">
        <v>-150000</v>
      </c>
      <c r="D90" s="21">
        <f t="shared" si="1"/>
        <v>32.57859586251833</v>
      </c>
    </row>
    <row r="91" spans="1:4" ht="33" customHeight="1">
      <c r="A91" s="10" t="s">
        <v>81</v>
      </c>
      <c r="B91" s="43">
        <f>B92-B93</f>
        <v>0</v>
      </c>
      <c r="C91" s="43">
        <f>C92-C93</f>
        <v>119700</v>
      </c>
      <c r="D91" s="21">
        <v>0</v>
      </c>
    </row>
    <row r="92" spans="1:4" ht="65.25" customHeight="1">
      <c r="A92" s="19" t="s">
        <v>55</v>
      </c>
      <c r="B92" s="43">
        <v>394800</v>
      </c>
      <c r="C92" s="43">
        <v>119700</v>
      </c>
      <c r="D92" s="21">
        <f t="shared" si="1"/>
        <v>30.319148936170215</v>
      </c>
    </row>
    <row r="93" spans="1:4" ht="62.25" customHeight="1">
      <c r="A93" s="19" t="s">
        <v>82</v>
      </c>
      <c r="B93" s="43">
        <v>394800</v>
      </c>
      <c r="C93" s="43">
        <v>0</v>
      </c>
      <c r="D93" s="21">
        <f>C93/B93*100</f>
        <v>0</v>
      </c>
    </row>
    <row r="94" spans="1:4" ht="18" customHeight="1">
      <c r="A94" s="19" t="s">
        <v>83</v>
      </c>
      <c r="B94" s="43">
        <v>0</v>
      </c>
      <c r="C94" s="43">
        <v>113153</v>
      </c>
      <c r="D94" s="21">
        <v>0</v>
      </c>
    </row>
    <row r="95" spans="1:4" ht="33" customHeight="1">
      <c r="A95" s="10" t="s">
        <v>84</v>
      </c>
      <c r="B95" s="38">
        <f>B96+B97</f>
        <v>252332</v>
      </c>
      <c r="C95" s="38">
        <f>C96+C97</f>
        <v>-102691</v>
      </c>
      <c r="D95" s="21">
        <v>0</v>
      </c>
    </row>
    <row r="96" spans="1:4" ht="18" customHeight="1">
      <c r="A96" s="10" t="s">
        <v>85</v>
      </c>
      <c r="B96" s="38">
        <v>-3994246</v>
      </c>
      <c r="C96" s="38">
        <v>-907993</v>
      </c>
      <c r="D96" s="21">
        <f t="shared" si="1"/>
        <v>22.732525738274507</v>
      </c>
    </row>
    <row r="97" spans="1:4" ht="18" customHeight="1">
      <c r="A97" s="10" t="s">
        <v>86</v>
      </c>
      <c r="B97" s="38">
        <v>4246578</v>
      </c>
      <c r="C97" s="38">
        <v>805302</v>
      </c>
      <c r="D97" s="21">
        <f t="shared" si="1"/>
        <v>18.963551358293664</v>
      </c>
    </row>
    <row r="98" spans="2:3" ht="12.75">
      <c r="B98" s="20"/>
      <c r="C98" s="34"/>
    </row>
    <row r="99" ht="33" customHeight="1"/>
    <row r="100" spans="3:4" ht="12.75">
      <c r="C100" s="47"/>
      <c r="D100" s="47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2020-03-18T02:39:08Z</dcterms:modified>
  <cp:category/>
  <cp:version/>
  <cp:contentType/>
  <cp:contentStatus/>
</cp:coreProperties>
</file>