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<sst xmlns="http://schemas.openxmlformats.org/spreadsheetml/2006/main" count="96" uniqueCount="95">
  <si>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</si>
  <si>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</si>
  <si>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</si>
  <si>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</si>
  <si>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</si>
  <si>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</si>
  <si>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</si>
  <si>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</si>
  <si>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</si>
  <si>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</si>
  <si>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</si>
  <si>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</si>
  <si>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</si>
  <si>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</si>
  <si>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</si>
  <si>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</si>
  <si>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</si>
  <si>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</si>
  <si>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</si>
  <si>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</si>
  <si>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</si>
  <si>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</si>
  <si>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</si>
  <si>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</si>
  <si>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</si>
  <si>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</si>
  <si>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</si>
  <si>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</si>
  <si>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</si>
  <si>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</si>
  <si>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</si>
  <si>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</si>
  <si>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</si>
  <si>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</si>
  <si>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</si>
  <si>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</si>
  <si>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</si>
  <si>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</si>
  <si>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</si>
  <si>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</si>
  <si>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</si>
  <si>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</si>
  <si>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</si>
  <si>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</si>
  <si>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</si>
  <si>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</si>
  <si>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</si>
  <si>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</si>
  <si>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</si>
  <si>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</si>
  <si>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</si>
  <si>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</si>
  <si>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</si>
  <si>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</si>
  <si>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</si>
  <si>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</si>
  <si>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</si>
  <si>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</si>
  <si>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</si>
  <si>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</si>
  <si>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</si>
  <si>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</si>
  <si>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</si>
  <si>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</si>
  <si>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</si>
  <si>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</si>
  <si>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</si>
  <si>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</si>
  <si>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</si>
  <si>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</si>
  <si>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</si>
  <si>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</si>
  <si>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</si>
  <si>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</si>
  <si>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</si>
  <si>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</si>
  <si>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</si>
  <si>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</si>
  <si>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</si>
  <si>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</si>
  <si>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</si>
  <si>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</si>
  <si>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</si>
  <si>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</si>
  <si>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</si>
  <si>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</si>
  <si>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</si>
  <si>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</si>
  <si>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</si>
  <si>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</si>
  <si>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</si>
  <si>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</si>
  <si>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</si>
  <si>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Сведения о ходе исполнения  бюджета города Ачинска на 01.02.2019 года</t>
  </si>
  <si>
    <t xml:space="preserve">План  на 2019 год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</si>
</sst>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86">
      <selection activeCell="C92" sqref="C9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93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94</v>
      </c>
      <c r="C5" s="51" t="s">
        <v>90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2707546</v>
      </c>
      <c r="C9" s="35">
        <f>C10+C26+C27+C28+C29</f>
        <v>167810</v>
      </c>
      <c r="D9" s="27">
        <f>C9/B9*100</f>
        <v>6.1978633050001735</v>
      </c>
    </row>
    <row r="10" spans="1:4" s="2" customFormat="1" ht="18" customHeight="1">
      <c r="A10" s="23" t="s">
        <v>11</v>
      </c>
      <c r="B10" s="36">
        <f>B11+B12+B13+B14+B15+B16+B17+B18+B19+B20+B21+B22+B23+B24+B25</f>
        <v>988659</v>
      </c>
      <c r="C10" s="36">
        <f>C11+C12+C13+C14+C15+C16+C17+C18+C19+C20+C21+C22+C23+C24+C25</f>
        <v>58162</v>
      </c>
      <c r="D10" s="21">
        <f aca="true" t="shared" si="0" ref="D10:D78">C10/B10*100</f>
        <v>5.882918175022935</v>
      </c>
    </row>
    <row r="11" spans="1:4" ht="17.25" customHeight="1">
      <c r="A11" s="11" t="s">
        <v>62</v>
      </c>
      <c r="B11" s="36">
        <v>19494</v>
      </c>
      <c r="C11" s="44">
        <v>392</v>
      </c>
      <c r="D11" s="21">
        <f t="shared" si="0"/>
        <v>2.010875141069047</v>
      </c>
    </row>
    <row r="12" spans="1:4" ht="16.5" customHeight="1">
      <c r="A12" s="12" t="s">
        <v>63</v>
      </c>
      <c r="B12" s="36">
        <v>520024</v>
      </c>
      <c r="C12" s="44">
        <v>26764</v>
      </c>
      <c r="D12" s="21">
        <f t="shared" si="0"/>
        <v>5.146685537590573</v>
      </c>
    </row>
    <row r="13" spans="1:4" ht="53.25" customHeight="1">
      <c r="A13" s="12" t="s">
        <v>64</v>
      </c>
      <c r="B13" s="36">
        <v>19786</v>
      </c>
      <c r="C13" s="44">
        <v>2066</v>
      </c>
      <c r="D13" s="21">
        <f t="shared" si="0"/>
        <v>10.441726473263923</v>
      </c>
    </row>
    <row r="14" spans="1:4" ht="17.25" customHeight="1">
      <c r="A14" s="12" t="s">
        <v>65</v>
      </c>
      <c r="B14" s="36">
        <v>61509</v>
      </c>
      <c r="C14" s="44">
        <v>11998</v>
      </c>
      <c r="D14" s="21">
        <f t="shared" si="0"/>
        <v>19.506088539888474</v>
      </c>
    </row>
    <row r="15" spans="1:4" ht="18" customHeight="1">
      <c r="A15" s="12" t="s">
        <v>66</v>
      </c>
      <c r="B15" s="36">
        <v>31961</v>
      </c>
      <c r="C15" s="44">
        <v>913</v>
      </c>
      <c r="D15" s="21">
        <f t="shared" si="0"/>
        <v>2.856606489158662</v>
      </c>
    </row>
    <row r="16" spans="1:4" ht="16.5" customHeight="1">
      <c r="A16" s="12" t="s">
        <v>67</v>
      </c>
      <c r="B16" s="36">
        <v>33328</v>
      </c>
      <c r="C16" s="44">
        <v>-702</v>
      </c>
      <c r="D16" s="21">
        <f t="shared" si="0"/>
        <v>-2.1063370139222273</v>
      </c>
    </row>
    <row r="17" spans="1:4" ht="17.25" customHeight="1">
      <c r="A17" s="12" t="s">
        <v>68</v>
      </c>
      <c r="B17" s="36">
        <v>25977</v>
      </c>
      <c r="C17" s="44">
        <v>1502</v>
      </c>
      <c r="D17" s="21">
        <f t="shared" si="0"/>
        <v>5.782037956653963</v>
      </c>
    </row>
    <row r="18" spans="1:4" ht="49.5" customHeight="1">
      <c r="A18" s="10" t="s">
        <v>69</v>
      </c>
      <c r="B18" s="36">
        <v>0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119214</v>
      </c>
      <c r="C19" s="44">
        <v>8411</v>
      </c>
      <c r="D19" s="21">
        <f t="shared" si="0"/>
        <v>7.055379401748117</v>
      </c>
    </row>
    <row r="20" spans="1:4" ht="30.75" customHeight="1">
      <c r="A20" s="12" t="s">
        <v>71</v>
      </c>
      <c r="B20" s="36">
        <v>69240</v>
      </c>
      <c r="C20" s="44">
        <v>143</v>
      </c>
      <c r="D20" s="21">
        <f t="shared" si="0"/>
        <v>0.20652801848642402</v>
      </c>
    </row>
    <row r="21" spans="1:4" ht="33" customHeight="1">
      <c r="A21" s="12" t="s">
        <v>72</v>
      </c>
      <c r="B21" s="36">
        <v>47364</v>
      </c>
      <c r="C21" s="44">
        <v>2722</v>
      </c>
      <c r="D21" s="21">
        <f t="shared" si="0"/>
        <v>5.746980829321848</v>
      </c>
    </row>
    <row r="22" spans="1:4" ht="32.25" customHeight="1">
      <c r="A22" s="12" t="s">
        <v>73</v>
      </c>
      <c r="B22" s="36">
        <v>23822</v>
      </c>
      <c r="C22" s="44">
        <v>2833</v>
      </c>
      <c r="D22" s="21">
        <f t="shared" si="0"/>
        <v>11.892368398958945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16940</v>
      </c>
      <c r="C24" s="44">
        <v>772</v>
      </c>
      <c r="D24" s="21">
        <f t="shared" si="0"/>
        <v>4.557260920897285</v>
      </c>
    </row>
    <row r="25" spans="1:4" ht="17.25" customHeight="1">
      <c r="A25" s="12" t="s">
        <v>76</v>
      </c>
      <c r="B25" s="36">
        <v>0</v>
      </c>
      <c r="C25" s="44">
        <v>348</v>
      </c>
      <c r="D25" s="21">
        <v>0</v>
      </c>
    </row>
    <row r="26" spans="1:4" ht="31.5" customHeight="1">
      <c r="A26" s="24" t="s">
        <v>8</v>
      </c>
      <c r="B26" s="44">
        <v>1718421</v>
      </c>
      <c r="C26" s="45">
        <v>109799</v>
      </c>
      <c r="D26" s="21">
        <f t="shared" si="0"/>
        <v>6.389528526478669</v>
      </c>
    </row>
    <row r="27" spans="1:4" ht="47.25" customHeight="1">
      <c r="A27" s="25" t="s">
        <v>88</v>
      </c>
      <c r="B27" s="44">
        <v>466</v>
      </c>
      <c r="C27" s="44">
        <v>0</v>
      </c>
      <c r="D27" s="21">
        <f>C27/B27*100</f>
        <v>0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0</v>
      </c>
      <c r="C29" s="37">
        <v>-151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2764333</v>
      </c>
      <c r="C31" s="39">
        <f>C32+C41+C47+C53+C60+C66+C69+C74+C80+C83+C85</f>
        <v>151957</v>
      </c>
      <c r="D31" s="28">
        <f>C31/B31*100</f>
        <v>5.497058422411482</v>
      </c>
    </row>
    <row r="32" spans="1:4" ht="16.5" customHeight="1">
      <c r="A32" s="14" t="s">
        <v>1</v>
      </c>
      <c r="B32" s="40">
        <f>B33+B34+B35+B37+B38+B39+B40</f>
        <v>181041</v>
      </c>
      <c r="C32" s="40">
        <f>C33+C34+C35+C37+C38+C39+C40</f>
        <v>3968</v>
      </c>
      <c r="D32" s="28">
        <f>C32/B32*100</f>
        <v>2.1917687153738656</v>
      </c>
    </row>
    <row r="33" spans="1:4" ht="61.5" customHeight="1">
      <c r="A33" s="15" t="s">
        <v>18</v>
      </c>
      <c r="B33" s="36">
        <v>1548</v>
      </c>
      <c r="C33" s="38">
        <v>25</v>
      </c>
      <c r="D33" s="21">
        <f t="shared" si="0"/>
        <v>1.614987080103359</v>
      </c>
    </row>
    <row r="34" spans="1:4" ht="77.25" customHeight="1">
      <c r="A34" s="15" t="s">
        <v>19</v>
      </c>
      <c r="B34" s="36">
        <v>11790</v>
      </c>
      <c r="C34" s="38">
        <v>459</v>
      </c>
      <c r="D34" s="21">
        <f t="shared" si="0"/>
        <v>3.8931297709923665</v>
      </c>
    </row>
    <row r="35" spans="1:4" ht="96.75" customHeight="1">
      <c r="A35" s="15" t="s">
        <v>20</v>
      </c>
      <c r="B35" s="38">
        <v>92789</v>
      </c>
      <c r="C35" s="38">
        <v>2386</v>
      </c>
      <c r="D35" s="21">
        <f>C35/B35*100</f>
        <v>2.571425492245848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15118</v>
      </c>
      <c r="C38" s="38">
        <v>315</v>
      </c>
      <c r="D38" s="21">
        <f t="shared" si="0"/>
        <v>2.083608942981876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56561</v>
      </c>
      <c r="C40" s="38">
        <v>783</v>
      </c>
      <c r="D40" s="21">
        <f t="shared" si="0"/>
        <v>1.3843461042060783</v>
      </c>
    </row>
    <row r="41" spans="1:4" ht="34.5" customHeight="1">
      <c r="A41" s="14" t="s">
        <v>2</v>
      </c>
      <c r="B41" s="36">
        <f>B43+B46+B45</f>
        <v>24310</v>
      </c>
      <c r="C41" s="36">
        <f>C43+C46+C45</f>
        <v>402</v>
      </c>
      <c r="D41" s="21">
        <f t="shared" si="0"/>
        <v>1.653640477169889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22808</v>
      </c>
      <c r="C43" s="38">
        <v>402</v>
      </c>
      <c r="D43" s="21">
        <f t="shared" si="0"/>
        <v>1.762539459838653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92</v>
      </c>
      <c r="B45" s="36">
        <v>45</v>
      </c>
      <c r="C45" s="38">
        <v>0</v>
      </c>
      <c r="D45" s="21">
        <f t="shared" si="0"/>
        <v>0</v>
      </c>
    </row>
    <row r="46" spans="1:4" ht="51" customHeight="1">
      <c r="A46" s="15" t="s">
        <v>58</v>
      </c>
      <c r="B46" s="36">
        <v>1457</v>
      </c>
      <c r="C46" s="38">
        <v>0</v>
      </c>
      <c r="D46" s="21">
        <f t="shared" si="0"/>
        <v>0</v>
      </c>
    </row>
    <row r="47" spans="1:4" ht="15.75">
      <c r="A47" s="14" t="s">
        <v>28</v>
      </c>
      <c r="B47" s="38">
        <f>B49+B50+B51+B52</f>
        <v>157092</v>
      </c>
      <c r="C47" s="36">
        <f>C49+C50+C51+C52</f>
        <v>1991</v>
      </c>
      <c r="D47" s="21">
        <f t="shared" si="0"/>
        <v>1.267410180021898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74306</v>
      </c>
      <c r="C50" s="38">
        <v>1991</v>
      </c>
      <c r="D50" s="21">
        <f>C50/B50*100</f>
        <v>2.6794606088337414</v>
      </c>
    </row>
    <row r="51" spans="1:4" ht="18" customHeight="1">
      <c r="A51" s="15" t="s">
        <v>30</v>
      </c>
      <c r="B51" s="36">
        <v>79295</v>
      </c>
      <c r="C51" s="38">
        <v>0</v>
      </c>
      <c r="D51" s="21">
        <f>C51/B51*100</f>
        <v>0</v>
      </c>
    </row>
    <row r="52" spans="1:4" ht="30" customHeight="1">
      <c r="A52" s="15" t="s">
        <v>31</v>
      </c>
      <c r="B52" s="36">
        <v>3491</v>
      </c>
      <c r="C52" s="38">
        <v>0</v>
      </c>
      <c r="D52" s="21">
        <f>C52/B52*100</f>
        <v>0</v>
      </c>
    </row>
    <row r="53" spans="1:4" ht="16.5" customHeight="1">
      <c r="A53" s="14" t="s">
        <v>3</v>
      </c>
      <c r="B53" s="36">
        <f>B54+B55+B56+B57</f>
        <v>157568</v>
      </c>
      <c r="C53" s="36">
        <f>C54+C55+C56+C57</f>
        <v>2821</v>
      </c>
      <c r="D53" s="21">
        <f t="shared" si="0"/>
        <v>1.7903381397238016</v>
      </c>
    </row>
    <row r="54" spans="1:4" ht="15.75">
      <c r="A54" s="15" t="s">
        <v>32</v>
      </c>
      <c r="B54" s="36">
        <v>5906</v>
      </c>
      <c r="C54" s="38">
        <v>1</v>
      </c>
      <c r="D54" s="21">
        <f t="shared" si="0"/>
        <v>0.016931933626820182</v>
      </c>
    </row>
    <row r="55" spans="1:4" ht="15.75">
      <c r="A55" s="15" t="s">
        <v>33</v>
      </c>
      <c r="B55" s="36">
        <v>36403</v>
      </c>
      <c r="C55" s="38">
        <v>0</v>
      </c>
      <c r="D55" s="21">
        <f t="shared" si="0"/>
        <v>0</v>
      </c>
    </row>
    <row r="56" spans="1:4" ht="15.75">
      <c r="A56" s="15" t="s">
        <v>34</v>
      </c>
      <c r="B56" s="36">
        <v>102404</v>
      </c>
      <c r="C56" s="38">
        <v>2646</v>
      </c>
      <c r="D56" s="21">
        <f t="shared" si="0"/>
        <v>2.583883442053045</v>
      </c>
    </row>
    <row r="57" spans="1:4" ht="30.75" customHeight="1">
      <c r="A57" s="15" t="s">
        <v>35</v>
      </c>
      <c r="B57" s="36">
        <v>12855</v>
      </c>
      <c r="C57" s="38">
        <v>174</v>
      </c>
      <c r="D57" s="21">
        <f t="shared" si="0"/>
        <v>1.353558926487748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1734050</v>
      </c>
      <c r="C60" s="36">
        <f>C61+C62+C64+C65+C63</f>
        <v>123827</v>
      </c>
      <c r="D60" s="21">
        <f t="shared" si="0"/>
        <v>7.140912891785127</v>
      </c>
    </row>
    <row r="61" spans="1:4" ht="15.75">
      <c r="A61" s="15" t="s">
        <v>37</v>
      </c>
      <c r="B61" s="36">
        <v>728792</v>
      </c>
      <c r="C61" s="38">
        <v>60765</v>
      </c>
      <c r="D61" s="21">
        <f t="shared" si="0"/>
        <v>8.337769898681655</v>
      </c>
    </row>
    <row r="62" spans="1:4" ht="15.75">
      <c r="A62" s="15" t="s">
        <v>38</v>
      </c>
      <c r="B62" s="36">
        <v>672049</v>
      </c>
      <c r="C62" s="38">
        <v>52014</v>
      </c>
      <c r="D62" s="21">
        <f t="shared" si="0"/>
        <v>7.73961422455803</v>
      </c>
    </row>
    <row r="63" spans="1:4" ht="15.75">
      <c r="A63" s="15" t="s">
        <v>91</v>
      </c>
      <c r="B63" s="36">
        <v>96592</v>
      </c>
      <c r="C63" s="38">
        <v>6037</v>
      </c>
      <c r="D63" s="21">
        <f t="shared" si="0"/>
        <v>6.25</v>
      </c>
    </row>
    <row r="64" spans="1:4" ht="29.25" customHeight="1">
      <c r="A64" s="15" t="s">
        <v>39</v>
      </c>
      <c r="B64" s="36">
        <v>54632</v>
      </c>
      <c r="C64" s="38">
        <v>556</v>
      </c>
      <c r="D64" s="21">
        <f t="shared" si="0"/>
        <v>1.0177185532288768</v>
      </c>
    </row>
    <row r="65" spans="1:4" ht="15" customHeight="1">
      <c r="A65" s="15" t="s">
        <v>40</v>
      </c>
      <c r="B65" s="36">
        <v>181985</v>
      </c>
      <c r="C65" s="38">
        <v>4455</v>
      </c>
      <c r="D65" s="21">
        <f t="shared" si="0"/>
        <v>2.44800395637003</v>
      </c>
    </row>
    <row r="66" spans="1:4" ht="18" customHeight="1">
      <c r="A66" s="14" t="s">
        <v>12</v>
      </c>
      <c r="B66" s="36">
        <f>B67+B68</f>
        <v>96763</v>
      </c>
      <c r="C66" s="36">
        <f>C67+C68</f>
        <v>3268</v>
      </c>
      <c r="D66" s="21">
        <f t="shared" si="0"/>
        <v>3.3773239771400223</v>
      </c>
    </row>
    <row r="67" spans="1:4" ht="17.25" customHeight="1">
      <c r="A67" s="15" t="s">
        <v>41</v>
      </c>
      <c r="B67" s="36">
        <v>79278</v>
      </c>
      <c r="C67" s="38">
        <v>3029</v>
      </c>
      <c r="D67" s="21">
        <f t="shared" si="0"/>
        <v>3.820732107268095</v>
      </c>
    </row>
    <row r="68" spans="1:4" ht="17.25" customHeight="1">
      <c r="A68" s="15" t="s">
        <v>42</v>
      </c>
      <c r="B68" s="36">
        <v>17485</v>
      </c>
      <c r="C68" s="38">
        <v>239</v>
      </c>
      <c r="D68" s="21">
        <f t="shared" si="0"/>
        <v>1.3668859022018873</v>
      </c>
    </row>
    <row r="69" spans="1:4" ht="16.5" customHeight="1">
      <c r="A69" s="14" t="s">
        <v>13</v>
      </c>
      <c r="B69" s="36">
        <f>B73</f>
        <v>213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213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B75+B76+B77+B78+B79</f>
        <v>241300</v>
      </c>
      <c r="C74" s="38">
        <f>C75+C76+C77+C78+C79</f>
        <v>8330</v>
      </c>
      <c r="D74" s="21">
        <f t="shared" si="0"/>
        <v>3.4521342726895976</v>
      </c>
    </row>
    <row r="75" spans="1:4" ht="15.75">
      <c r="A75" s="15" t="s">
        <v>47</v>
      </c>
      <c r="B75" s="36">
        <v>2978</v>
      </c>
      <c r="C75" s="38">
        <v>285</v>
      </c>
      <c r="D75" s="21">
        <f t="shared" si="0"/>
        <v>9.570181329751511</v>
      </c>
    </row>
    <row r="76" spans="1:4" ht="17.25" customHeight="1">
      <c r="A76" s="15" t="s">
        <v>48</v>
      </c>
      <c r="B76" s="36">
        <v>60612</v>
      </c>
      <c r="C76" s="38">
        <v>2220</v>
      </c>
      <c r="D76" s="21">
        <f t="shared" si="0"/>
        <v>3.662641061176005</v>
      </c>
    </row>
    <row r="77" spans="1:4" ht="20.25" customHeight="1">
      <c r="A77" s="15" t="s">
        <v>49</v>
      </c>
      <c r="B77" s="36">
        <v>42270</v>
      </c>
      <c r="C77" s="38">
        <v>2399</v>
      </c>
      <c r="D77" s="21">
        <f t="shared" si="0"/>
        <v>5.675419919564703</v>
      </c>
    </row>
    <row r="78" spans="1:4" ht="15.75">
      <c r="A78" s="15" t="s">
        <v>50</v>
      </c>
      <c r="B78" s="36">
        <v>87220</v>
      </c>
      <c r="C78" s="38">
        <v>0</v>
      </c>
      <c r="D78" s="21">
        <f t="shared" si="0"/>
        <v>0</v>
      </c>
    </row>
    <row r="79" spans="1:4" ht="31.5">
      <c r="A79" s="15" t="s">
        <v>51</v>
      </c>
      <c r="B79" s="36">
        <v>48220</v>
      </c>
      <c r="C79" s="38">
        <v>3426</v>
      </c>
      <c r="D79" s="21">
        <f aca="true" t="shared" si="1" ref="D79:D98">C79/B79*100</f>
        <v>7.104935711323103</v>
      </c>
    </row>
    <row r="80" spans="1:4" ht="15.75">
      <c r="A80" s="14" t="s">
        <v>5</v>
      </c>
      <c r="B80" s="36">
        <f>B81+B82</f>
        <v>152094</v>
      </c>
      <c r="C80" s="36">
        <f>C81+C82</f>
        <v>5888</v>
      </c>
      <c r="D80" s="21">
        <f t="shared" si="1"/>
        <v>3.8712901232132757</v>
      </c>
    </row>
    <row r="81" spans="1:4" ht="15.75">
      <c r="A81" s="17" t="s">
        <v>52</v>
      </c>
      <c r="B81" s="36">
        <v>147916</v>
      </c>
      <c r="C81" s="38">
        <v>5721</v>
      </c>
      <c r="D81" s="21">
        <f t="shared" si="1"/>
        <v>3.8677357419075693</v>
      </c>
    </row>
    <row r="82" spans="1:4" ht="15.75">
      <c r="A82" s="15" t="s">
        <v>53</v>
      </c>
      <c r="B82" s="36">
        <v>4178</v>
      </c>
      <c r="C82" s="38">
        <v>167</v>
      </c>
      <c r="D82" s="21">
        <f t="shared" si="1"/>
        <v>3.997127812350407</v>
      </c>
    </row>
    <row r="83" spans="1:4" ht="15.75">
      <c r="A83" s="14" t="s">
        <v>14</v>
      </c>
      <c r="B83" s="36">
        <f>B84</f>
        <v>7912</v>
      </c>
      <c r="C83" s="36">
        <f>C84</f>
        <v>659</v>
      </c>
      <c r="D83" s="21">
        <f t="shared" si="1"/>
        <v>8.32912032355915</v>
      </c>
    </row>
    <row r="84" spans="1:4" ht="18" customHeight="1">
      <c r="A84" s="15" t="s">
        <v>54</v>
      </c>
      <c r="B84" s="36">
        <v>7912</v>
      </c>
      <c r="C84" s="38">
        <v>659</v>
      </c>
      <c r="D84" s="21">
        <f t="shared" si="1"/>
        <v>8.32912032355915</v>
      </c>
    </row>
    <row r="85" spans="1:4" ht="31.5" customHeight="1">
      <c r="A85" s="14" t="s">
        <v>15</v>
      </c>
      <c r="B85" s="36">
        <f>B86</f>
        <v>11990</v>
      </c>
      <c r="C85" s="36">
        <f>C86</f>
        <v>803</v>
      </c>
      <c r="D85" s="21">
        <f t="shared" si="1"/>
        <v>6.697247706422019</v>
      </c>
    </row>
    <row r="86" spans="1:4" ht="30" customHeight="1">
      <c r="A86" s="14" t="s">
        <v>55</v>
      </c>
      <c r="B86" s="36">
        <v>11990</v>
      </c>
      <c r="C86" s="38">
        <v>803</v>
      </c>
      <c r="D86" s="21">
        <f t="shared" si="1"/>
        <v>6.697247706422019</v>
      </c>
    </row>
    <row r="87" spans="1:4" ht="18" customHeight="1">
      <c r="A87" s="22" t="s">
        <v>7</v>
      </c>
      <c r="B87" s="41">
        <f>B9-B31</f>
        <v>-56787</v>
      </c>
      <c r="C87" s="41">
        <f>C9-C31</f>
        <v>15853</v>
      </c>
      <c r="D87" s="27">
        <f t="shared" si="1"/>
        <v>-27.916600630425975</v>
      </c>
    </row>
    <row r="88" spans="1:4" ht="34.5" customHeight="1">
      <c r="A88" s="30" t="s">
        <v>57</v>
      </c>
      <c r="B88" s="41">
        <f>B89+B92+B96+B95</f>
        <v>56787</v>
      </c>
      <c r="C88" s="41">
        <f>C89+C92+C96+C95</f>
        <v>-15853</v>
      </c>
      <c r="D88" s="29">
        <f t="shared" si="1"/>
        <v>-27.916600630425975</v>
      </c>
    </row>
    <row r="89" spans="1:4" ht="33" customHeight="1">
      <c r="A89" s="18" t="s">
        <v>79</v>
      </c>
      <c r="B89" s="42">
        <f>B90+B91</f>
        <v>29000</v>
      </c>
      <c r="C89" s="42">
        <f>C90+C91</f>
        <v>-76000</v>
      </c>
      <c r="D89" s="29">
        <f t="shared" si="1"/>
        <v>-262.0689655172414</v>
      </c>
    </row>
    <row r="90" spans="1:4" ht="48.75" customHeight="1">
      <c r="A90" s="19" t="s">
        <v>80</v>
      </c>
      <c r="B90" s="42">
        <v>313000</v>
      </c>
      <c r="C90" s="43">
        <v>0</v>
      </c>
      <c r="D90" s="21">
        <f t="shared" si="1"/>
        <v>0</v>
      </c>
    </row>
    <row r="91" spans="1:4" ht="46.5" customHeight="1">
      <c r="A91" s="19" t="s">
        <v>81</v>
      </c>
      <c r="B91" s="42">
        <v>-284000</v>
      </c>
      <c r="C91" s="43">
        <v>-76000</v>
      </c>
      <c r="D91" s="21">
        <f t="shared" si="1"/>
        <v>26.76056338028169</v>
      </c>
    </row>
    <row r="92" spans="1:4" ht="33" customHeight="1">
      <c r="A92" s="10" t="s">
        <v>82</v>
      </c>
      <c r="B92" s="43">
        <f>B93-B94</f>
        <v>0</v>
      </c>
      <c r="C92" s="43">
        <f>C93-C94</f>
        <v>0</v>
      </c>
      <c r="D92" s="21">
        <v>0</v>
      </c>
    </row>
    <row r="93" spans="1:4" ht="65.25" customHeight="1">
      <c r="A93" s="19" t="s">
        <v>56</v>
      </c>
      <c r="B93" s="43">
        <v>103271</v>
      </c>
      <c r="C93" s="43">
        <v>153000</v>
      </c>
      <c r="D93" s="21">
        <f t="shared" si="1"/>
        <v>148.15388637662073</v>
      </c>
    </row>
    <row r="94" spans="1:4" ht="62.25" customHeight="1">
      <c r="A94" s="19" t="s">
        <v>83</v>
      </c>
      <c r="B94" s="43">
        <v>103271</v>
      </c>
      <c r="C94" s="43">
        <v>153000</v>
      </c>
      <c r="D94" s="21">
        <f>C94/B94*100</f>
        <v>148.15388637662073</v>
      </c>
    </row>
    <row r="95" spans="1:4" ht="18" customHeight="1">
      <c r="A95" s="19" t="s">
        <v>84</v>
      </c>
      <c r="B95" s="43">
        <v>0</v>
      </c>
      <c r="C95" s="43">
        <v>100788</v>
      </c>
      <c r="D95" s="21">
        <v>0</v>
      </c>
    </row>
    <row r="96" spans="1:4" ht="33" customHeight="1">
      <c r="A96" s="10" t="s">
        <v>85</v>
      </c>
      <c r="B96" s="38">
        <f>B97+B98</f>
        <v>27787</v>
      </c>
      <c r="C96" s="38">
        <f>C97+C98</f>
        <v>-40641</v>
      </c>
      <c r="D96" s="21">
        <f t="shared" si="1"/>
        <v>-146.25904199805663</v>
      </c>
    </row>
    <row r="97" spans="1:4" ht="18" customHeight="1">
      <c r="A97" s="10" t="s">
        <v>86</v>
      </c>
      <c r="B97" s="38">
        <v>-2980371</v>
      </c>
      <c r="C97" s="38">
        <v>-274932</v>
      </c>
      <c r="D97" s="21">
        <f t="shared" si="1"/>
        <v>9.2247575889042</v>
      </c>
    </row>
    <row r="98" spans="1:4" ht="18" customHeight="1">
      <c r="A98" s="10" t="s">
        <v>87</v>
      </c>
      <c r="B98" s="38">
        <v>3008158</v>
      </c>
      <c r="C98" s="38">
        <v>234291</v>
      </c>
      <c r="D98" s="21">
        <f t="shared" si="1"/>
        <v>7.788520416813213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2019-02-19T09:28:56Z</dcterms:modified>
  <cp:category/>
  <cp:version/>
  <cp:contentType/>
  <cp:contentStatus/>
</cp:coreProperties>
</file>