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,расходы'!$5:$7</definedName>
    <definedName name="_xlnm.Print_Area" localSheetId="0">'Доходы ,расходы'!$A$1:$D$97</definedName>
  </definedNames>
  <calcPr fullCalcOnLoad="1"/>
</workbook>
</file>

<file path=xl/sharedStrings.xml><?xml version="1.0" encoding="utf-8"?>
<sst xmlns="http://schemas.openxmlformats.org/spreadsheetml/2006/main" count="95" uniqueCount="94">
  <si>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</si>
  <si>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</si>
  <si>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</si>
  <si>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</si>
  <si>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</si>
  <si>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</si>
  <si>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</si>
  <si>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</si>
  <si>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</si>
  <si>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</si>
  <si>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</si>
  <si>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</si>
  <si>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</si>
  <si>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</si>
  <si>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</si>
  <si>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</si>
  <si>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</si>
  <si>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</si>
  <si>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</si>
  <si>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</si>
  <si>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</si>
  <si>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</si>
  <si>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</si>
  <si>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</si>
  <si>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</si>
  <si>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</si>
  <si>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</si>
  <si>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</si>
  <si>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</si>
  <si>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</si>
  <si>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</si>
  <si>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</si>
  <si>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</si>
  <si>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</si>
  <si>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</si>
  <si>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</si>
  <si>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</si>
  <si>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</si>
  <si>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</si>
  <si>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</si>
  <si>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</si>
  <si>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</si>
  <si>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</si>
  <si>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</si>
  <si>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</si>
  <si>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</si>
  <si>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</si>
  <si>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</si>
  <si>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</si>
  <si>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</si>
  <si>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</si>
  <si>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</si>
  <si>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</si>
  <si>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</si>
  <si>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</si>
  <si>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</si>
  <si>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</si>
  <si>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</si>
  <si>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>другие вопросы в области национальной безопасности и правоохранительной деятельности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</si>
  <si>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</si>
  <si>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</si>
  <si>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</si>
  <si>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</si>
  <si>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</si>
  <si>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</si>
  <si>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</si>
  <si>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</si>
  <si>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</si>
  <si>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</si>
  <si>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</si>
  <si>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</si>
  <si>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</si>
  <si>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</si>
  <si>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</si>
  <si>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</si>
  <si>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</si>
  <si>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</si>
  <si>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</si>
  <si>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</si>
  <si>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</si>
  <si>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</si>
  <si>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</si>
  <si>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</si>
  <si>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</si>
  <si>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</si>
  <si>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</si>
  <si>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</si>
  <si>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</si>
  <si>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</si>
  <si>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>лесное хозяйство</t>
  </si>
  <si>
    <t xml:space="preserve">Исполнено 
</t>
  </si>
  <si>
    <t xml:space="preserve">План  на 2017 год 
</t>
  </si>
  <si>
    <t>дополнительное образование детей</t>
  </si>
  <si>
    <t xml:space="preserve"> Сведения о ходе исполнения  бюджета города Ачинска на 01.01.2018 года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</si>
</sst>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_р_._-;\-* #,##0.0_р_._-;_-* &quot;-&quot;??_р_._-;_-@_-"/>
    <numFmt numFmtId="184" formatCode="_-* #,##0_р_._-;\-* #,##0_р_._-;_-* &quot;-&quot;??_р_._-;_-@_-"/>
    <numFmt numFmtId="185" formatCode="_(* #,##0.0_);_(* \(#,##0.0\);_(* &quot;-&quot;??_);_(@_)"/>
    <numFmt numFmtId="186" formatCode="_(* #,##0_);_(* \(#,##0\);_(* &quot;-&quot;??_);_(@_)"/>
    <numFmt numFmtId="187" formatCode="#,##0.00_р_."/>
    <numFmt numFmtId="188" formatCode="#,##0.0_р_."/>
    <numFmt numFmtId="189" formatCode="_-* #,##0_р_._-;\-* #,##0_р_._-;_-* &quot;-&quot;?_р_.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0;\-#,##0;#,##0"/>
    <numFmt numFmtId="197" formatCode="#,##0.0_р_.;[Red]\-#,##0.0_р_.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000000"/>
    <numFmt numFmtId="204" formatCode="0.00000000"/>
    <numFmt numFmtId="205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198" fontId="1" fillId="0" borderId="0" xfId="0" applyNumberFormat="1" applyFont="1" applyAlignment="1">
      <alignment horizontal="center" wrapText="1"/>
    </xf>
    <xf numFmtId="198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198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198" fontId="1" fillId="33" borderId="0" xfId="0" applyNumberFormat="1" applyFont="1" applyFill="1" applyAlignment="1">
      <alignment horizontal="center" wrapText="1"/>
    </xf>
    <xf numFmtId="3" fontId="7" fillId="34" borderId="10" xfId="0" applyNumberFormat="1" applyFont="1" applyFill="1" applyBorder="1" applyAlignment="1">
      <alignment horizontal="center" vertical="justify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justify"/>
    </xf>
    <xf numFmtId="3" fontId="7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54" applyNumberFormat="1" applyFont="1" applyFill="1" applyBorder="1" applyAlignment="1">
      <alignment horizontal="center" vertical="center"/>
      <protection/>
    </xf>
    <xf numFmtId="0" fontId="7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198" fontId="7" fillId="34" borderId="10" xfId="0" applyNumberFormat="1" applyFont="1" applyFill="1" applyBorder="1" applyAlignment="1">
      <alignment horizontal="center" vertical="justify" wrapText="1"/>
    </xf>
    <xf numFmtId="198" fontId="7" fillId="0" borderId="10" xfId="0" applyNumberFormat="1" applyFont="1" applyBorder="1" applyAlignment="1">
      <alignment horizontal="center" vertical="center" wrapText="1"/>
    </xf>
    <xf numFmtId="198" fontId="7" fillId="33" borderId="10" xfId="0" applyNumberFormat="1" applyFont="1" applyFill="1" applyBorder="1" applyAlignment="1">
      <alignment horizontal="center" vertical="center" wrapText="1"/>
    </xf>
    <xf numFmtId="198" fontId="7" fillId="34" borderId="10" xfId="0" applyNumberFormat="1" applyFont="1" applyFill="1" applyBorder="1" applyAlignment="1">
      <alignment horizontal="center" vertical="justify"/>
    </xf>
    <xf numFmtId="198" fontId="7" fillId="33" borderId="10" xfId="0" applyNumberFormat="1" applyFont="1" applyFill="1" applyBorder="1" applyAlignment="1">
      <alignment horizontal="center" vertical="center"/>
    </xf>
    <xf numFmtId="198" fontId="7" fillId="33" borderId="10" xfId="54" applyNumberFormat="1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E100"/>
  <sheetViews>
    <sheetView tabSelected="1" view="pageBreakPreview" zoomScaleSheetLayoutView="100" zoomScalePageLayoutView="0" workbookViewId="0" topLeftCell="A2">
      <selection activeCell="D8" sqref="D8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29" customWidth="1"/>
    <col min="4" max="4" width="19.8515625" style="0" customWidth="1"/>
  </cols>
  <sheetData>
    <row r="1" ht="12.75" hidden="1"/>
    <row r="2" spans="3:4" ht="17.25" customHeight="1">
      <c r="C2" s="30"/>
      <c r="D2" s="6"/>
    </row>
    <row r="3" spans="1:4" ht="33" customHeight="1">
      <c r="A3" s="44" t="s">
        <v>93</v>
      </c>
      <c r="B3" s="44"/>
      <c r="C3" s="44"/>
      <c r="D3" s="44"/>
    </row>
    <row r="4" ht="14.25" customHeight="1">
      <c r="D4" s="5" t="s">
        <v>17</v>
      </c>
    </row>
    <row r="5" spans="1:5" ht="20.25" customHeight="1">
      <c r="A5" s="52" t="s">
        <v>9</v>
      </c>
      <c r="B5" s="52" t="s">
        <v>91</v>
      </c>
      <c r="C5" s="45" t="s">
        <v>90</v>
      </c>
      <c r="D5" s="43" t="s">
        <v>10</v>
      </c>
      <c r="E5" s="42"/>
    </row>
    <row r="6" spans="1:5" ht="17.25" customHeight="1">
      <c r="A6" s="53"/>
      <c r="B6" s="53"/>
      <c r="C6" s="45"/>
      <c r="D6" s="43"/>
      <c r="E6" s="42"/>
    </row>
    <row r="7" spans="1:5" ht="21" customHeight="1">
      <c r="A7" s="54"/>
      <c r="B7" s="54"/>
      <c r="C7" s="45"/>
      <c r="D7" s="43"/>
      <c r="E7" s="42"/>
    </row>
    <row r="8" spans="1:4" s="2" customFormat="1" ht="18" customHeight="1">
      <c r="A8" s="8">
        <v>1</v>
      </c>
      <c r="B8" s="7">
        <v>2</v>
      </c>
      <c r="C8" s="40">
        <v>3</v>
      </c>
      <c r="D8" s="9">
        <v>4</v>
      </c>
    </row>
    <row r="9" spans="1:4" s="2" customFormat="1" ht="15.75" customHeight="1">
      <c r="A9" s="22" t="s">
        <v>60</v>
      </c>
      <c r="B9" s="32">
        <f>B10+B26+B27+B28+B29</f>
        <v>2548472</v>
      </c>
      <c r="C9" s="32">
        <f>C10+C26+C27+C28+C29</f>
        <v>2540135</v>
      </c>
      <c r="D9" s="46">
        <f>C9/B9*100</f>
        <v>99.67286279778628</v>
      </c>
    </row>
    <row r="10" spans="1:4" s="2" customFormat="1" ht="18" customHeight="1">
      <c r="A10" s="23" t="s">
        <v>11</v>
      </c>
      <c r="B10" s="33">
        <f>B11+B12+B13+B14+B15+B16+B17+B18+B19+B20+B21+B22+B23+B24+B25</f>
        <v>999065</v>
      </c>
      <c r="C10" s="33">
        <f>C11+C12+C13+C14+C15+C16+C17+C18+C19+C20+C21+C22+C23+C24+C25</f>
        <v>1026156</v>
      </c>
      <c r="D10" s="47">
        <f aca="true" t="shared" si="0" ref="D10:D73">C10/B10*100</f>
        <v>102.71163537907944</v>
      </c>
    </row>
    <row r="11" spans="1:4" ht="17.25" customHeight="1">
      <c r="A11" s="11" t="s">
        <v>62</v>
      </c>
      <c r="B11" s="33">
        <v>2848</v>
      </c>
      <c r="C11" s="34">
        <v>3633</v>
      </c>
      <c r="D11" s="48">
        <f t="shared" si="0"/>
        <v>127.56320224719101</v>
      </c>
    </row>
    <row r="12" spans="1:4" ht="16.5" customHeight="1">
      <c r="A12" s="12" t="s">
        <v>63</v>
      </c>
      <c r="B12" s="33">
        <v>475061</v>
      </c>
      <c r="C12" s="34">
        <v>471909</v>
      </c>
      <c r="D12" s="48">
        <f t="shared" si="0"/>
        <v>99.33650625919618</v>
      </c>
    </row>
    <row r="13" spans="1:4" ht="53.25" customHeight="1">
      <c r="A13" s="12" t="s">
        <v>64</v>
      </c>
      <c r="B13" s="33">
        <v>18120</v>
      </c>
      <c r="C13" s="34">
        <v>17494</v>
      </c>
      <c r="D13" s="48">
        <f t="shared" si="0"/>
        <v>96.54525386313466</v>
      </c>
    </row>
    <row r="14" spans="1:4" ht="17.25" customHeight="1">
      <c r="A14" s="12" t="s">
        <v>65</v>
      </c>
      <c r="B14" s="33">
        <v>65575</v>
      </c>
      <c r="C14" s="34">
        <v>64711</v>
      </c>
      <c r="D14" s="48">
        <f t="shared" si="0"/>
        <v>98.68242470453679</v>
      </c>
    </row>
    <row r="15" spans="1:4" ht="18" customHeight="1">
      <c r="A15" s="12" t="s">
        <v>66</v>
      </c>
      <c r="B15" s="33">
        <v>22157</v>
      </c>
      <c r="C15" s="34">
        <v>28325</v>
      </c>
      <c r="D15" s="48">
        <f t="shared" si="0"/>
        <v>127.83770366024281</v>
      </c>
    </row>
    <row r="16" spans="1:4" ht="16.5" customHeight="1">
      <c r="A16" s="12" t="s">
        <v>67</v>
      </c>
      <c r="B16" s="33">
        <v>47906</v>
      </c>
      <c r="C16" s="34">
        <v>47160</v>
      </c>
      <c r="D16" s="48">
        <f t="shared" si="0"/>
        <v>98.44278378491212</v>
      </c>
    </row>
    <row r="17" spans="1:4" ht="17.25" customHeight="1">
      <c r="A17" s="12" t="s">
        <v>68</v>
      </c>
      <c r="B17" s="33">
        <v>20639</v>
      </c>
      <c r="C17" s="34">
        <v>21292</v>
      </c>
      <c r="D17" s="48">
        <f t="shared" si="0"/>
        <v>103.16391298028005</v>
      </c>
    </row>
    <row r="18" spans="1:4" ht="49.5" customHeight="1">
      <c r="A18" s="10" t="s">
        <v>69</v>
      </c>
      <c r="B18" s="33">
        <v>0</v>
      </c>
      <c r="C18" s="34">
        <v>0</v>
      </c>
      <c r="D18" s="48">
        <v>0</v>
      </c>
    </row>
    <row r="19" spans="1:4" ht="47.25" customHeight="1">
      <c r="A19" s="12" t="s">
        <v>70</v>
      </c>
      <c r="B19" s="33">
        <v>124791</v>
      </c>
      <c r="C19" s="34">
        <v>128570</v>
      </c>
      <c r="D19" s="48">
        <f t="shared" si="0"/>
        <v>103.0282632561643</v>
      </c>
    </row>
    <row r="20" spans="1:4" ht="30.75" customHeight="1">
      <c r="A20" s="12" t="s">
        <v>71</v>
      </c>
      <c r="B20" s="33">
        <v>103329</v>
      </c>
      <c r="C20" s="34">
        <v>103430</v>
      </c>
      <c r="D20" s="48">
        <f t="shared" si="0"/>
        <v>100.09774603451112</v>
      </c>
    </row>
    <row r="21" spans="1:4" ht="33" customHeight="1">
      <c r="A21" s="12" t="s">
        <v>72</v>
      </c>
      <c r="B21" s="33">
        <v>43706</v>
      </c>
      <c r="C21" s="34">
        <v>44287</v>
      </c>
      <c r="D21" s="48">
        <f t="shared" si="0"/>
        <v>101.32933693314419</v>
      </c>
    </row>
    <row r="22" spans="1:4" ht="32.25" customHeight="1">
      <c r="A22" s="12" t="s">
        <v>73</v>
      </c>
      <c r="B22" s="33">
        <v>52575</v>
      </c>
      <c r="C22" s="34">
        <v>56076</v>
      </c>
      <c r="D22" s="48">
        <f t="shared" si="0"/>
        <v>106.65905848787447</v>
      </c>
    </row>
    <row r="23" spans="1:4" ht="18.75" customHeight="1">
      <c r="A23" s="12" t="s">
        <v>74</v>
      </c>
      <c r="B23" s="33">
        <v>0</v>
      </c>
      <c r="C23" s="34">
        <v>0</v>
      </c>
      <c r="D23" s="48">
        <v>0</v>
      </c>
    </row>
    <row r="24" spans="1:4" ht="18.75" customHeight="1">
      <c r="A24" s="12" t="s">
        <v>75</v>
      </c>
      <c r="B24" s="33">
        <v>18237</v>
      </c>
      <c r="C24" s="34">
        <v>35144</v>
      </c>
      <c r="D24" s="48">
        <f t="shared" si="0"/>
        <v>192.707133848769</v>
      </c>
    </row>
    <row r="25" spans="1:4" ht="17.25" customHeight="1">
      <c r="A25" s="12" t="s">
        <v>76</v>
      </c>
      <c r="B25" s="33">
        <v>4121</v>
      </c>
      <c r="C25" s="34">
        <v>4125</v>
      </c>
      <c r="D25" s="48">
        <f t="shared" si="0"/>
        <v>100.09706381946128</v>
      </c>
    </row>
    <row r="26" spans="1:4" ht="31.5" customHeight="1">
      <c r="A26" s="24" t="s">
        <v>8</v>
      </c>
      <c r="B26" s="33">
        <v>1590673</v>
      </c>
      <c r="C26" s="34">
        <v>1571298</v>
      </c>
      <c r="D26" s="48">
        <f t="shared" si="0"/>
        <v>98.78196210031854</v>
      </c>
    </row>
    <row r="27" spans="1:4" ht="47.25" customHeight="1">
      <c r="A27" s="25" t="s">
        <v>88</v>
      </c>
      <c r="B27" s="33">
        <v>31128</v>
      </c>
      <c r="C27" s="34">
        <v>31218</v>
      </c>
      <c r="D27" s="48">
        <f t="shared" si="0"/>
        <v>100.28912875867387</v>
      </c>
    </row>
    <row r="28" spans="1:4" ht="94.5" customHeight="1">
      <c r="A28" s="25" t="s">
        <v>77</v>
      </c>
      <c r="B28" s="33">
        <v>0</v>
      </c>
      <c r="C28" s="34">
        <v>0</v>
      </c>
      <c r="D28" s="48">
        <v>0</v>
      </c>
    </row>
    <row r="29" spans="1:4" ht="63" customHeight="1">
      <c r="A29" s="24" t="s">
        <v>78</v>
      </c>
      <c r="B29" s="34">
        <v>-72394</v>
      </c>
      <c r="C29" s="34">
        <v>-88537</v>
      </c>
      <c r="D29" s="48">
        <f t="shared" si="0"/>
        <v>122.29880929358788</v>
      </c>
    </row>
    <row r="30" spans="1:4" s="3" customFormat="1" ht="20.25" customHeight="1" hidden="1">
      <c r="A30" s="13" t="s">
        <v>0</v>
      </c>
      <c r="B30" s="33"/>
      <c r="C30" s="34"/>
      <c r="D30" s="48" t="e">
        <f t="shared" si="0"/>
        <v>#DIV/0!</v>
      </c>
    </row>
    <row r="31" spans="1:4" ht="15">
      <c r="A31" s="26" t="s">
        <v>61</v>
      </c>
      <c r="B31" s="35">
        <f>B32+B41+B46+B52+B59+B65+B68+B73+B79+B82+B84</f>
        <v>2804769</v>
      </c>
      <c r="C31" s="35">
        <f>C32+C41+C46+C52+C59+C65+C68+C73+C79+C82+C84</f>
        <v>2738619</v>
      </c>
      <c r="D31" s="49">
        <f t="shared" si="0"/>
        <v>97.64151700193491</v>
      </c>
    </row>
    <row r="32" spans="1:4" ht="16.5" customHeight="1">
      <c r="A32" s="14" t="s">
        <v>1</v>
      </c>
      <c r="B32" s="36">
        <f>B33+B34+B35+B37+B38+B39+B40</f>
        <v>179270</v>
      </c>
      <c r="C32" s="36">
        <f>C33+C34+C35+C37+C38+C39+C40</f>
        <v>158516</v>
      </c>
      <c r="D32" s="21">
        <f t="shared" si="0"/>
        <v>88.42304903218609</v>
      </c>
    </row>
    <row r="33" spans="1:4" ht="61.5" customHeight="1">
      <c r="A33" s="15" t="s">
        <v>18</v>
      </c>
      <c r="B33" s="33">
        <v>1188</v>
      </c>
      <c r="C33" s="34">
        <v>1173</v>
      </c>
      <c r="D33" s="48">
        <f t="shared" si="0"/>
        <v>98.73737373737373</v>
      </c>
    </row>
    <row r="34" spans="1:4" ht="77.25" customHeight="1">
      <c r="A34" s="15" t="s">
        <v>19</v>
      </c>
      <c r="B34" s="33">
        <v>9648</v>
      </c>
      <c r="C34" s="34">
        <v>9459</v>
      </c>
      <c r="D34" s="48">
        <f t="shared" si="0"/>
        <v>98.0410447761194</v>
      </c>
    </row>
    <row r="35" spans="1:4" ht="96.75" customHeight="1">
      <c r="A35" s="15" t="s">
        <v>20</v>
      </c>
      <c r="B35" s="34">
        <v>80734</v>
      </c>
      <c r="C35" s="34">
        <v>79335</v>
      </c>
      <c r="D35" s="48">
        <f t="shared" si="0"/>
        <v>98.26714890876211</v>
      </c>
    </row>
    <row r="36" spans="1:4" ht="15" customHeight="1" hidden="1">
      <c r="A36" s="15" t="s">
        <v>21</v>
      </c>
      <c r="B36" s="33">
        <v>0</v>
      </c>
      <c r="C36" s="34">
        <v>0</v>
      </c>
      <c r="D36" s="48" t="e">
        <f t="shared" si="0"/>
        <v>#DIV/0!</v>
      </c>
    </row>
    <row r="37" spans="1:4" ht="15" customHeight="1">
      <c r="A37" s="15" t="s">
        <v>21</v>
      </c>
      <c r="B37" s="33">
        <v>0</v>
      </c>
      <c r="C37" s="34">
        <v>0</v>
      </c>
      <c r="D37" s="48">
        <v>0</v>
      </c>
    </row>
    <row r="38" spans="1:4" ht="66.75" customHeight="1">
      <c r="A38" s="15" t="s">
        <v>22</v>
      </c>
      <c r="B38" s="33">
        <v>12974</v>
      </c>
      <c r="C38" s="34">
        <v>12911</v>
      </c>
      <c r="D38" s="48">
        <f t="shared" si="0"/>
        <v>99.51441344226916</v>
      </c>
    </row>
    <row r="39" spans="1:4" ht="15" customHeight="1">
      <c r="A39" s="15" t="s">
        <v>23</v>
      </c>
      <c r="B39" s="33">
        <v>3199</v>
      </c>
      <c r="C39" s="34">
        <v>0</v>
      </c>
      <c r="D39" s="48">
        <f t="shared" si="0"/>
        <v>0</v>
      </c>
    </row>
    <row r="40" spans="1:4" ht="16.5" customHeight="1">
      <c r="A40" s="15" t="s">
        <v>24</v>
      </c>
      <c r="B40" s="33">
        <v>71527</v>
      </c>
      <c r="C40" s="34">
        <v>55638</v>
      </c>
      <c r="D40" s="48">
        <f t="shared" si="0"/>
        <v>77.78601087701148</v>
      </c>
    </row>
    <row r="41" spans="1:4" ht="34.5" customHeight="1">
      <c r="A41" s="14" t="s">
        <v>2</v>
      </c>
      <c r="B41" s="33">
        <f>B43+B45</f>
        <v>25365</v>
      </c>
      <c r="C41" s="33">
        <f>C43+C45</f>
        <v>25226</v>
      </c>
      <c r="D41" s="47">
        <f t="shared" si="0"/>
        <v>99.45200078848806</v>
      </c>
    </row>
    <row r="42" spans="1:4" ht="15.75" customHeight="1" hidden="1">
      <c r="A42" s="15" t="s">
        <v>25</v>
      </c>
      <c r="B42" s="33">
        <v>0</v>
      </c>
      <c r="C42" s="34">
        <v>0</v>
      </c>
      <c r="D42" s="48" t="e">
        <f t="shared" si="0"/>
        <v>#DIV/0!</v>
      </c>
    </row>
    <row r="43" spans="1:4" ht="63" customHeight="1">
      <c r="A43" s="15" t="s">
        <v>26</v>
      </c>
      <c r="B43" s="33">
        <v>23213</v>
      </c>
      <c r="C43" s="34">
        <v>23074</v>
      </c>
      <c r="D43" s="48">
        <f t="shared" si="0"/>
        <v>99.40119760479041</v>
      </c>
    </row>
    <row r="44" spans="1:4" ht="18" customHeight="1" hidden="1">
      <c r="A44" s="15" t="s">
        <v>27</v>
      </c>
      <c r="B44" s="33">
        <v>0</v>
      </c>
      <c r="C44" s="34">
        <v>0</v>
      </c>
      <c r="D44" s="48" t="e">
        <f t="shared" si="0"/>
        <v>#DIV/0!</v>
      </c>
    </row>
    <row r="45" spans="1:4" ht="51" customHeight="1">
      <c r="A45" s="15" t="s">
        <v>58</v>
      </c>
      <c r="B45" s="33">
        <v>2152</v>
      </c>
      <c r="C45" s="34">
        <v>2152</v>
      </c>
      <c r="D45" s="48">
        <f t="shared" si="0"/>
        <v>100</v>
      </c>
    </row>
    <row r="46" spans="1:4" ht="15">
      <c r="A46" s="14" t="s">
        <v>28</v>
      </c>
      <c r="B46" s="34">
        <f>B48+B49+B50+B51</f>
        <v>192131</v>
      </c>
      <c r="C46" s="33">
        <f>C48+C49+C50+C51</f>
        <v>186929</v>
      </c>
      <c r="D46" s="47">
        <f t="shared" si="0"/>
        <v>97.2924723235709</v>
      </c>
    </row>
    <row r="47" spans="1:4" ht="15" hidden="1">
      <c r="A47" s="18" t="s">
        <v>59</v>
      </c>
      <c r="B47" s="33">
        <v>0</v>
      </c>
      <c r="C47" s="34">
        <v>0</v>
      </c>
      <c r="D47" s="48" t="e">
        <f t="shared" si="0"/>
        <v>#DIV/0!</v>
      </c>
    </row>
    <row r="48" spans="1:4" ht="15">
      <c r="A48" s="15" t="s">
        <v>89</v>
      </c>
      <c r="B48" s="33">
        <v>0</v>
      </c>
      <c r="C48" s="34">
        <v>0</v>
      </c>
      <c r="D48" s="48">
        <v>0</v>
      </c>
    </row>
    <row r="49" spans="1:4" ht="16.5" customHeight="1">
      <c r="A49" s="15" t="s">
        <v>29</v>
      </c>
      <c r="B49" s="33">
        <v>69718</v>
      </c>
      <c r="C49" s="34">
        <v>68778</v>
      </c>
      <c r="D49" s="48">
        <f t="shared" si="0"/>
        <v>98.6517111793224</v>
      </c>
    </row>
    <row r="50" spans="1:4" ht="18" customHeight="1">
      <c r="A50" s="15" t="s">
        <v>30</v>
      </c>
      <c r="B50" s="33">
        <v>120429</v>
      </c>
      <c r="C50" s="34">
        <v>116588</v>
      </c>
      <c r="D50" s="48">
        <f t="shared" si="0"/>
        <v>96.81056888291026</v>
      </c>
    </row>
    <row r="51" spans="1:4" ht="30" customHeight="1">
      <c r="A51" s="15" t="s">
        <v>31</v>
      </c>
      <c r="B51" s="33">
        <v>1984</v>
      </c>
      <c r="C51" s="34">
        <v>1563</v>
      </c>
      <c r="D51" s="48">
        <f t="shared" si="0"/>
        <v>78.78024193548387</v>
      </c>
    </row>
    <row r="52" spans="1:4" ht="16.5" customHeight="1">
      <c r="A52" s="14" t="s">
        <v>3</v>
      </c>
      <c r="B52" s="33">
        <f>B53+B54+B55+B56</f>
        <v>331337</v>
      </c>
      <c r="C52" s="33">
        <f>C53+C54+C55+C56</f>
        <v>315034</v>
      </c>
      <c r="D52" s="47">
        <f t="shared" si="0"/>
        <v>95.07963191554218</v>
      </c>
    </row>
    <row r="53" spans="1:4" ht="15">
      <c r="A53" s="15" t="s">
        <v>32</v>
      </c>
      <c r="B53" s="33">
        <v>153783</v>
      </c>
      <c r="C53" s="34">
        <v>149735</v>
      </c>
      <c r="D53" s="48">
        <f t="shared" si="0"/>
        <v>97.36771944883374</v>
      </c>
    </row>
    <row r="54" spans="1:4" ht="15">
      <c r="A54" s="15" t="s">
        <v>33</v>
      </c>
      <c r="B54" s="33">
        <v>48843</v>
      </c>
      <c r="C54" s="34">
        <v>44096</v>
      </c>
      <c r="D54" s="48">
        <f t="shared" si="0"/>
        <v>90.28110476424462</v>
      </c>
    </row>
    <row r="55" spans="1:4" ht="15">
      <c r="A55" s="15" t="s">
        <v>34</v>
      </c>
      <c r="B55" s="33">
        <v>121465</v>
      </c>
      <c r="C55" s="34">
        <v>113961</v>
      </c>
      <c r="D55" s="48">
        <f t="shared" si="0"/>
        <v>93.82208866751739</v>
      </c>
    </row>
    <row r="56" spans="1:4" ht="30.75" customHeight="1">
      <c r="A56" s="15" t="s">
        <v>35</v>
      </c>
      <c r="B56" s="33">
        <v>7246</v>
      </c>
      <c r="C56" s="34">
        <v>7242</v>
      </c>
      <c r="D56" s="48">
        <f t="shared" si="0"/>
        <v>99.94479712945073</v>
      </c>
    </row>
    <row r="57" spans="1:4" ht="15.75" customHeight="1" hidden="1">
      <c r="A57" s="14" t="s">
        <v>16</v>
      </c>
      <c r="B57" s="33">
        <v>0</v>
      </c>
      <c r="C57" s="34">
        <v>0</v>
      </c>
      <c r="D57" s="48" t="e">
        <f t="shared" si="0"/>
        <v>#DIV/0!</v>
      </c>
    </row>
    <row r="58" spans="1:4" ht="30.75" customHeight="1" hidden="1">
      <c r="A58" s="15" t="s">
        <v>36</v>
      </c>
      <c r="B58" s="33">
        <v>0</v>
      </c>
      <c r="C58" s="34">
        <v>0</v>
      </c>
      <c r="D58" s="48" t="e">
        <f t="shared" si="0"/>
        <v>#DIV/0!</v>
      </c>
    </row>
    <row r="59" spans="1:4" ht="15">
      <c r="A59" s="14" t="s">
        <v>4</v>
      </c>
      <c r="B59" s="33">
        <f>B60+B61+B63+B64+B62</f>
        <v>1706379</v>
      </c>
      <c r="C59" s="33">
        <f>C60+C61+C63+C64+C62</f>
        <v>1701153</v>
      </c>
      <c r="D59" s="47">
        <f t="shared" si="0"/>
        <v>99.69373744050999</v>
      </c>
    </row>
    <row r="60" spans="1:4" ht="15">
      <c r="A60" s="15" t="s">
        <v>37</v>
      </c>
      <c r="B60" s="33">
        <v>691396</v>
      </c>
      <c r="C60" s="34">
        <v>691396</v>
      </c>
      <c r="D60" s="48">
        <f t="shared" si="0"/>
        <v>100</v>
      </c>
    </row>
    <row r="61" spans="1:4" ht="15">
      <c r="A61" s="15" t="s">
        <v>38</v>
      </c>
      <c r="B61" s="33">
        <v>648543</v>
      </c>
      <c r="C61" s="34">
        <v>648543</v>
      </c>
      <c r="D61" s="48">
        <f t="shared" si="0"/>
        <v>100</v>
      </c>
    </row>
    <row r="62" spans="1:4" ht="15">
      <c r="A62" s="15" t="s">
        <v>92</v>
      </c>
      <c r="B62" s="33">
        <v>146233</v>
      </c>
      <c r="C62" s="34">
        <v>145312</v>
      </c>
      <c r="D62" s="48">
        <f t="shared" si="0"/>
        <v>99.37018320078231</v>
      </c>
    </row>
    <row r="63" spans="1:4" ht="29.25" customHeight="1">
      <c r="A63" s="15" t="s">
        <v>39</v>
      </c>
      <c r="B63" s="33">
        <v>58592</v>
      </c>
      <c r="C63" s="34">
        <v>54437</v>
      </c>
      <c r="D63" s="48">
        <f t="shared" si="0"/>
        <v>92.90858820316767</v>
      </c>
    </row>
    <row r="64" spans="1:4" ht="15" customHeight="1">
      <c r="A64" s="15" t="s">
        <v>40</v>
      </c>
      <c r="B64" s="33">
        <v>161615</v>
      </c>
      <c r="C64" s="34">
        <v>161465</v>
      </c>
      <c r="D64" s="48">
        <f t="shared" si="0"/>
        <v>99.90718683290535</v>
      </c>
    </row>
    <row r="65" spans="1:4" ht="18" customHeight="1">
      <c r="A65" s="14" t="s">
        <v>12</v>
      </c>
      <c r="B65" s="33">
        <f>B66+B67</f>
        <v>97619</v>
      </c>
      <c r="C65" s="33">
        <f>C66+C67</f>
        <v>94179</v>
      </c>
      <c r="D65" s="47">
        <f t="shared" si="0"/>
        <v>96.47609584199796</v>
      </c>
    </row>
    <row r="66" spans="1:4" ht="17.25" customHeight="1">
      <c r="A66" s="15" t="s">
        <v>41</v>
      </c>
      <c r="B66" s="33">
        <v>91358</v>
      </c>
      <c r="C66" s="34">
        <v>88689</v>
      </c>
      <c r="D66" s="48">
        <f t="shared" si="0"/>
        <v>97.07852623743952</v>
      </c>
    </row>
    <row r="67" spans="1:4" ht="17.25" customHeight="1">
      <c r="A67" s="15" t="s">
        <v>42</v>
      </c>
      <c r="B67" s="33">
        <v>6261</v>
      </c>
      <c r="C67" s="34">
        <v>5490</v>
      </c>
      <c r="D67" s="48">
        <f t="shared" si="0"/>
        <v>87.68567321514135</v>
      </c>
    </row>
    <row r="68" spans="1:4" ht="16.5" customHeight="1">
      <c r="A68" s="14" t="s">
        <v>13</v>
      </c>
      <c r="B68" s="33">
        <f>B72</f>
        <v>293</v>
      </c>
      <c r="C68" s="33">
        <f>C72</f>
        <v>183</v>
      </c>
      <c r="D68" s="47">
        <f t="shared" si="0"/>
        <v>62.45733788395904</v>
      </c>
    </row>
    <row r="69" spans="1:4" ht="17.25" customHeight="1" hidden="1">
      <c r="A69" s="15" t="s">
        <v>43</v>
      </c>
      <c r="B69" s="33">
        <v>0</v>
      </c>
      <c r="C69" s="34">
        <v>0</v>
      </c>
      <c r="D69" s="48" t="e">
        <f t="shared" si="0"/>
        <v>#DIV/0!</v>
      </c>
    </row>
    <row r="70" spans="1:4" ht="16.5" customHeight="1" hidden="1">
      <c r="A70" s="15" t="s">
        <v>44</v>
      </c>
      <c r="B70" s="33">
        <v>0</v>
      </c>
      <c r="C70" s="34">
        <v>0</v>
      </c>
      <c r="D70" s="48" t="e">
        <f t="shared" si="0"/>
        <v>#DIV/0!</v>
      </c>
    </row>
    <row r="71" spans="1:4" ht="16.5" customHeight="1" hidden="1">
      <c r="A71" s="15" t="s">
        <v>45</v>
      </c>
      <c r="B71" s="33">
        <v>0</v>
      </c>
      <c r="C71" s="34">
        <v>0</v>
      </c>
      <c r="D71" s="48" t="e">
        <f t="shared" si="0"/>
        <v>#DIV/0!</v>
      </c>
    </row>
    <row r="72" spans="1:4" ht="33" customHeight="1">
      <c r="A72" s="15" t="s">
        <v>46</v>
      </c>
      <c r="B72" s="33">
        <v>293</v>
      </c>
      <c r="C72" s="34">
        <v>183</v>
      </c>
      <c r="D72" s="48">
        <f t="shared" si="0"/>
        <v>62.45733788395904</v>
      </c>
    </row>
    <row r="73" spans="1:4" ht="15">
      <c r="A73" s="16" t="s">
        <v>6</v>
      </c>
      <c r="B73" s="34">
        <f>B74+B75+B76+B77+B78</f>
        <v>189186</v>
      </c>
      <c r="C73" s="34">
        <f>C74+C75+C76+C77+C78</f>
        <v>177518</v>
      </c>
      <c r="D73" s="48">
        <f t="shared" si="0"/>
        <v>93.83252460541478</v>
      </c>
    </row>
    <row r="74" spans="1:4" ht="15">
      <c r="A74" s="15" t="s">
        <v>47</v>
      </c>
      <c r="B74" s="33">
        <v>2979</v>
      </c>
      <c r="C74" s="34">
        <v>2979</v>
      </c>
      <c r="D74" s="48">
        <f aca="true" t="shared" si="1" ref="D74:D97">C74/B74*100</f>
        <v>100</v>
      </c>
    </row>
    <row r="75" spans="1:4" ht="17.25" customHeight="1">
      <c r="A75" s="15" t="s">
        <v>48</v>
      </c>
      <c r="B75" s="33">
        <v>50562</v>
      </c>
      <c r="C75" s="34">
        <v>50562</v>
      </c>
      <c r="D75" s="48">
        <f t="shared" si="1"/>
        <v>100</v>
      </c>
    </row>
    <row r="76" spans="1:4" ht="20.25" customHeight="1">
      <c r="A76" s="15" t="s">
        <v>49</v>
      </c>
      <c r="B76" s="33">
        <v>54863</v>
      </c>
      <c r="C76" s="34">
        <v>51736</v>
      </c>
      <c r="D76" s="48">
        <f t="shared" si="1"/>
        <v>94.30034813991215</v>
      </c>
    </row>
    <row r="77" spans="1:4" ht="15">
      <c r="A77" s="15" t="s">
        <v>50</v>
      </c>
      <c r="B77" s="33">
        <v>40178</v>
      </c>
      <c r="C77" s="34">
        <v>31671</v>
      </c>
      <c r="D77" s="48">
        <f t="shared" si="1"/>
        <v>78.8267210911444</v>
      </c>
    </row>
    <row r="78" spans="1:4" ht="30.75">
      <c r="A78" s="15" t="s">
        <v>51</v>
      </c>
      <c r="B78" s="33">
        <v>40604</v>
      </c>
      <c r="C78" s="34">
        <v>40570</v>
      </c>
      <c r="D78" s="48">
        <f t="shared" si="1"/>
        <v>99.91626440744754</v>
      </c>
    </row>
    <row r="79" spans="1:4" ht="15">
      <c r="A79" s="14" t="s">
        <v>5</v>
      </c>
      <c r="B79" s="33">
        <f>B80+B81</f>
        <v>72084</v>
      </c>
      <c r="C79" s="33">
        <f>C80+C81</f>
        <v>71548</v>
      </c>
      <c r="D79" s="47">
        <f t="shared" si="1"/>
        <v>99.25642306198324</v>
      </c>
    </row>
    <row r="80" spans="1:4" ht="15">
      <c r="A80" s="17" t="s">
        <v>52</v>
      </c>
      <c r="B80" s="33">
        <v>68501</v>
      </c>
      <c r="C80" s="34">
        <v>68221</v>
      </c>
      <c r="D80" s="48">
        <f t="shared" si="1"/>
        <v>99.59124684311178</v>
      </c>
    </row>
    <row r="81" spans="1:4" ht="15">
      <c r="A81" s="15" t="s">
        <v>53</v>
      </c>
      <c r="B81" s="33">
        <v>3583</v>
      </c>
      <c r="C81" s="34">
        <v>3327</v>
      </c>
      <c r="D81" s="48">
        <f t="shared" si="1"/>
        <v>92.85514931621546</v>
      </c>
    </row>
    <row r="82" spans="1:4" ht="15">
      <c r="A82" s="14" t="s">
        <v>14</v>
      </c>
      <c r="B82" s="33">
        <f>B83</f>
        <v>7912</v>
      </c>
      <c r="C82" s="33">
        <f>C83</f>
        <v>7912</v>
      </c>
      <c r="D82" s="47">
        <f t="shared" si="1"/>
        <v>100</v>
      </c>
    </row>
    <row r="83" spans="1:4" ht="18" customHeight="1">
      <c r="A83" s="15" t="s">
        <v>54</v>
      </c>
      <c r="B83" s="33">
        <v>7912</v>
      </c>
      <c r="C83" s="34">
        <v>7912</v>
      </c>
      <c r="D83" s="48">
        <f t="shared" si="1"/>
        <v>100</v>
      </c>
    </row>
    <row r="84" spans="1:4" ht="31.5" customHeight="1">
      <c r="A84" s="14" t="s">
        <v>15</v>
      </c>
      <c r="B84" s="33">
        <f>B85</f>
        <v>3193</v>
      </c>
      <c r="C84" s="33">
        <f>C85</f>
        <v>421</v>
      </c>
      <c r="D84" s="47">
        <f t="shared" si="1"/>
        <v>13.185092389602254</v>
      </c>
    </row>
    <row r="85" spans="1:4" ht="30" customHeight="1">
      <c r="A85" s="14" t="s">
        <v>55</v>
      </c>
      <c r="B85" s="33">
        <v>3193</v>
      </c>
      <c r="C85" s="34">
        <v>421</v>
      </c>
      <c r="D85" s="48">
        <f t="shared" si="1"/>
        <v>13.185092389602254</v>
      </c>
    </row>
    <row r="86" spans="1:4" ht="18" customHeight="1">
      <c r="A86" s="22" t="s">
        <v>7</v>
      </c>
      <c r="B86" s="37">
        <f>B9-B31</f>
        <v>-256297</v>
      </c>
      <c r="C86" s="37">
        <f>C9-C31</f>
        <v>-198484</v>
      </c>
      <c r="D86" s="27">
        <f t="shared" si="1"/>
        <v>77.44296655832882</v>
      </c>
    </row>
    <row r="87" spans="1:4" ht="34.5" customHeight="1">
      <c r="A87" s="28" t="s">
        <v>57</v>
      </c>
      <c r="B87" s="37">
        <f>B88+B91+B95</f>
        <v>256297</v>
      </c>
      <c r="C87" s="37">
        <f>C88+C91+C95</f>
        <v>198484</v>
      </c>
      <c r="D87" s="27">
        <f t="shared" si="1"/>
        <v>77.44296655832882</v>
      </c>
    </row>
    <row r="88" spans="1:4" ht="33" customHeight="1">
      <c r="A88" s="18" t="s">
        <v>79</v>
      </c>
      <c r="B88" s="38">
        <v>34595</v>
      </c>
      <c r="C88" s="38">
        <f>C89+C90</f>
        <v>18000</v>
      </c>
      <c r="D88" s="50">
        <f t="shared" si="1"/>
        <v>52.03064026593438</v>
      </c>
    </row>
    <row r="89" spans="1:4" ht="48.75" customHeight="1">
      <c r="A89" s="19" t="s">
        <v>80</v>
      </c>
      <c r="B89" s="38">
        <v>134595</v>
      </c>
      <c r="C89" s="39">
        <v>77000</v>
      </c>
      <c r="D89" s="51">
        <f t="shared" si="1"/>
        <v>57.20866302611538</v>
      </c>
    </row>
    <row r="90" spans="1:4" ht="46.5" customHeight="1">
      <c r="A90" s="19" t="s">
        <v>81</v>
      </c>
      <c r="B90" s="38">
        <v>-100000</v>
      </c>
      <c r="C90" s="39">
        <v>-59000</v>
      </c>
      <c r="D90" s="51">
        <f t="shared" si="1"/>
        <v>59</v>
      </c>
    </row>
    <row r="91" spans="1:4" ht="33" customHeight="1">
      <c r="A91" s="10" t="s">
        <v>82</v>
      </c>
      <c r="B91" s="39">
        <v>18000</v>
      </c>
      <c r="C91" s="39">
        <v>0</v>
      </c>
      <c r="D91" s="51">
        <f t="shared" si="1"/>
        <v>0</v>
      </c>
    </row>
    <row r="92" spans="1:4" ht="65.25" customHeight="1" hidden="1">
      <c r="A92" s="19" t="s">
        <v>56</v>
      </c>
      <c r="B92" s="39">
        <v>0</v>
      </c>
      <c r="C92" s="39">
        <v>0</v>
      </c>
      <c r="D92" s="51" t="e">
        <f t="shared" si="1"/>
        <v>#DIV/0!</v>
      </c>
    </row>
    <row r="93" spans="1:4" ht="62.25" customHeight="1">
      <c r="A93" s="19" t="s">
        <v>83</v>
      </c>
      <c r="B93" s="39">
        <v>0</v>
      </c>
      <c r="C93" s="39">
        <v>0</v>
      </c>
      <c r="D93" s="51">
        <v>0</v>
      </c>
    </row>
    <row r="94" spans="1:4" ht="18" customHeight="1">
      <c r="A94" s="19" t="s">
        <v>84</v>
      </c>
      <c r="B94" s="39">
        <v>0</v>
      </c>
      <c r="C94" s="39">
        <v>0</v>
      </c>
      <c r="D94" s="51">
        <v>0</v>
      </c>
    </row>
    <row r="95" spans="1:4" ht="33" customHeight="1">
      <c r="A95" s="10" t="s">
        <v>85</v>
      </c>
      <c r="B95" s="34">
        <f>B96+B97</f>
        <v>203702</v>
      </c>
      <c r="C95" s="34">
        <f>C96+C97</f>
        <v>180484</v>
      </c>
      <c r="D95" s="48">
        <f t="shared" si="1"/>
        <v>88.60197739835642</v>
      </c>
    </row>
    <row r="96" spans="1:4" ht="18" customHeight="1">
      <c r="A96" s="10" t="s">
        <v>86</v>
      </c>
      <c r="B96" s="34">
        <v>-2699697</v>
      </c>
      <c r="C96" s="34">
        <v>-3860667</v>
      </c>
      <c r="D96" s="48">
        <f t="shared" si="1"/>
        <v>143.00371486133443</v>
      </c>
    </row>
    <row r="97" spans="1:4" ht="18" customHeight="1">
      <c r="A97" s="10" t="s">
        <v>87</v>
      </c>
      <c r="B97" s="34">
        <v>2903399</v>
      </c>
      <c r="C97" s="34">
        <v>4041151</v>
      </c>
      <c r="D97" s="48">
        <f t="shared" si="1"/>
        <v>139.18689783939445</v>
      </c>
    </row>
    <row r="98" spans="2:3" ht="12.75">
      <c r="B98" s="20"/>
      <c r="C98" s="31"/>
    </row>
    <row r="99" ht="33" customHeight="1"/>
    <row r="100" spans="3:4" ht="12.75">
      <c r="C100" s="41"/>
      <c r="D100" s="41"/>
    </row>
  </sheetData>
  <sheetProtection/>
  <mergeCells count="7">
    <mergeCell ref="C100:D100"/>
    <mergeCell ref="E5:E7"/>
    <mergeCell ref="D5:D7"/>
    <mergeCell ref="A3:D3"/>
    <mergeCell ref="B5:B7"/>
    <mergeCell ref="C5:C7"/>
    <mergeCell ref="A5:A7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3" max="3" man="1"/>
    <brk id="8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2017-02-07T03:20:05Z</cp:lastPrinted>
  <dcterms:created xsi:type="dcterms:W3CDTF">1996-10-08T23:32:33Z</dcterms:created>
  <dcterms:modified xsi:type="dcterms:W3CDTF">2018-01-19T02:11:43Z</dcterms:modified>
  <cp:category/>
  <cp:version/>
  <cp:contentType/>
  <cp:contentStatus/>
</cp:coreProperties>
</file>