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,расходы'!$A$1:$D$100</definedName>
  </definedNames>
  <calcPr fullCalcOnLoad="1"/>
</workbook>
</file>

<file path=xl/sharedStrings.xml><?xml version="1.0" encoding="utf-8"?>
<sst xmlns="http://schemas.openxmlformats.org/spreadsheetml/2006/main" count="98" uniqueCount="96">
  <si>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</si>
  <si>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</si>
  <si>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</si>
  <si>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</si>
  <si>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</si>
  <si>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</si>
  <si>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</si>
  <si>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</si>
  <si>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</si>
  <si>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</si>
  <si>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</si>
  <si>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</si>
  <si>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</si>
  <si>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</si>
  <si>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</si>
  <si>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</si>
  <si>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</si>
  <si>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</si>
  <si>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</si>
  <si>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</si>
  <si>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</si>
  <si>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</si>
  <si>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</si>
  <si>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</si>
  <si>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</si>
  <si>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</si>
  <si>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</si>
  <si>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</si>
  <si>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</si>
  <si>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</si>
  <si>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</si>
  <si>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</si>
  <si>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</si>
  <si>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</si>
  <si>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</si>
  <si>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</si>
  <si>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</si>
  <si>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</si>
  <si>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</si>
  <si>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</si>
  <si>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</si>
  <si>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</si>
  <si>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</si>
  <si>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</si>
  <si>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</si>
  <si>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</si>
  <si>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</si>
  <si>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</si>
  <si>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</si>
  <si>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</si>
  <si>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</si>
  <si>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</si>
  <si>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</si>
  <si>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</si>
  <si>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</si>
  <si>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</si>
  <si>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</si>
  <si>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</si>
  <si>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</si>
  <si>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</si>
  <si>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</si>
  <si>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</si>
  <si>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</si>
  <si>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</si>
  <si>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</si>
  <si>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</si>
  <si>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</si>
  <si>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</si>
  <si>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</si>
  <si>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</si>
  <si>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</si>
  <si>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</si>
  <si>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</si>
  <si>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</si>
  <si>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</si>
  <si>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</si>
  <si>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</si>
  <si>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</si>
  <si>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</si>
  <si>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</si>
  <si>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</si>
  <si>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</si>
  <si>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</si>
  <si>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</si>
  <si>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</si>
  <si>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</si>
  <si>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</si>
  <si>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</si>
  <si>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</si>
  <si>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</si>
  <si>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</si>
  <si>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2022 год 
</t>
  </si>
  <si>
    <t>обеспечение проведения выборов и референдумов</t>
  </si>
  <si>
    <t xml:space="preserve">      водное хозяйство</t>
  </si>
  <si>
    <t>другие вопросы в области охраны окружающей среды</t>
  </si>
  <si>
    <t xml:space="preserve"> Сведения о ходе исполнения  бюджета города Ачинска на 31.12.2022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</si>
</sst>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3"/>
  <sheetViews>
    <sheetView tabSelected="1" view="pageBreakPreview" zoomScaleSheetLayoutView="100" zoomScalePageLayoutView="0" workbookViewId="0" topLeftCell="A85">
      <selection activeCell="D95" sqref="D95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95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91</v>
      </c>
      <c r="C5" s="54" t="s">
        <v>87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58</v>
      </c>
      <c r="B9" s="34">
        <f>B10+B26+B27+B28+B29</f>
        <v>4884799</v>
      </c>
      <c r="C9" s="34">
        <f>C10+C26+C27+C28+C29</f>
        <v>4918327</v>
      </c>
      <c r="D9" s="27">
        <f>C9/B9*100</f>
        <v>100.68637419881554</v>
      </c>
    </row>
    <row r="10" spans="1:4" s="2" customFormat="1" ht="18" customHeight="1">
      <c r="A10" s="23" t="s">
        <v>11</v>
      </c>
      <c r="B10" s="35">
        <f>B11+B12+B13+B14+B15+B16+B17+B18+B19+B20+B21+B22+B23+B24+B25</f>
        <v>1361559</v>
      </c>
      <c r="C10" s="35">
        <f>C11+C12+C13+C14+C15+C16+C17+C18+C19+C20+C21+C22+C23+C24+C25</f>
        <v>1421694</v>
      </c>
      <c r="D10" s="21">
        <f aca="true" t="shared" si="0" ref="D10:D80">C10/B10*100</f>
        <v>104.41662829153933</v>
      </c>
    </row>
    <row r="11" spans="1:4" ht="17.25" customHeight="1">
      <c r="A11" s="11" t="s">
        <v>60</v>
      </c>
      <c r="B11" s="35">
        <v>23245</v>
      </c>
      <c r="C11" s="43">
        <v>25289</v>
      </c>
      <c r="D11" s="21">
        <f t="shared" si="0"/>
        <v>108.79328887932888</v>
      </c>
    </row>
    <row r="12" spans="1:4" ht="16.5" customHeight="1">
      <c r="A12" s="12" t="s">
        <v>61</v>
      </c>
      <c r="B12" s="35">
        <v>749776</v>
      </c>
      <c r="C12" s="43">
        <v>788335</v>
      </c>
      <c r="D12" s="21">
        <f t="shared" si="0"/>
        <v>105.14273596380785</v>
      </c>
    </row>
    <row r="13" spans="1:4" ht="53.25" customHeight="1">
      <c r="A13" s="12" t="s">
        <v>62</v>
      </c>
      <c r="B13" s="35">
        <v>61896</v>
      </c>
      <c r="C13" s="43">
        <v>61536</v>
      </c>
      <c r="D13" s="21">
        <f t="shared" si="0"/>
        <v>99.41837921675068</v>
      </c>
    </row>
    <row r="14" spans="1:4" ht="17.25" customHeight="1">
      <c r="A14" s="12" t="s">
        <v>63</v>
      </c>
      <c r="B14" s="35">
        <v>177645</v>
      </c>
      <c r="C14" s="43">
        <v>190621</v>
      </c>
      <c r="D14" s="21">
        <f t="shared" si="0"/>
        <v>107.30445551521292</v>
      </c>
    </row>
    <row r="15" spans="1:4" ht="18" customHeight="1">
      <c r="A15" s="12" t="s">
        <v>64</v>
      </c>
      <c r="B15" s="35">
        <v>32208</v>
      </c>
      <c r="C15" s="43">
        <v>33470</v>
      </c>
      <c r="D15" s="21">
        <f t="shared" si="0"/>
        <v>103.91828117237954</v>
      </c>
    </row>
    <row r="16" spans="1:4" ht="16.5" customHeight="1">
      <c r="A16" s="12" t="s">
        <v>65</v>
      </c>
      <c r="B16" s="35">
        <v>50203</v>
      </c>
      <c r="C16" s="43">
        <v>51400</v>
      </c>
      <c r="D16" s="21">
        <f t="shared" si="0"/>
        <v>102.38431966217159</v>
      </c>
    </row>
    <row r="17" spans="1:4" ht="17.25" customHeight="1">
      <c r="A17" s="12" t="s">
        <v>66</v>
      </c>
      <c r="B17" s="35">
        <v>26233</v>
      </c>
      <c r="C17" s="43">
        <v>27569</v>
      </c>
      <c r="D17" s="21">
        <f t="shared" si="0"/>
        <v>105.09282201806884</v>
      </c>
    </row>
    <row r="18" spans="1:4" ht="49.5" customHeight="1">
      <c r="A18" s="10" t="s">
        <v>67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68</v>
      </c>
      <c r="B19" s="35">
        <v>110719</v>
      </c>
      <c r="C19" s="43">
        <v>108812</v>
      </c>
      <c r="D19" s="21">
        <f t="shared" si="0"/>
        <v>98.27762172707484</v>
      </c>
    </row>
    <row r="20" spans="1:4" ht="30.75" customHeight="1">
      <c r="A20" s="12" t="s">
        <v>69</v>
      </c>
      <c r="B20" s="35">
        <v>50811</v>
      </c>
      <c r="C20" s="43">
        <v>50889</v>
      </c>
      <c r="D20" s="21">
        <f t="shared" si="0"/>
        <v>100.15351006671784</v>
      </c>
    </row>
    <row r="21" spans="1:4" ht="33" customHeight="1">
      <c r="A21" s="12" t="s">
        <v>70</v>
      </c>
      <c r="B21" s="35">
        <v>47835</v>
      </c>
      <c r="C21" s="43">
        <v>48849</v>
      </c>
      <c r="D21" s="21">
        <f t="shared" si="0"/>
        <v>102.11978676701162</v>
      </c>
    </row>
    <row r="22" spans="1:4" ht="32.25" customHeight="1">
      <c r="A22" s="12" t="s">
        <v>71</v>
      </c>
      <c r="B22" s="35">
        <v>23263</v>
      </c>
      <c r="C22" s="43">
        <v>26748</v>
      </c>
      <c r="D22" s="21">
        <f t="shared" si="0"/>
        <v>114.98087091088853</v>
      </c>
    </row>
    <row r="23" spans="1:4" ht="18.75" customHeight="1">
      <c r="A23" s="12" t="s">
        <v>72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73</v>
      </c>
      <c r="B24" s="35">
        <v>7724</v>
      </c>
      <c r="C24" s="43">
        <v>8241</v>
      </c>
      <c r="D24" s="21">
        <f t="shared" si="0"/>
        <v>106.69342309684102</v>
      </c>
    </row>
    <row r="25" spans="1:4" ht="17.25" customHeight="1">
      <c r="A25" s="12" t="s">
        <v>74</v>
      </c>
      <c r="B25" s="35">
        <v>0</v>
      </c>
      <c r="C25" s="43">
        <v>-65</v>
      </c>
      <c r="D25" s="21">
        <v>0</v>
      </c>
    </row>
    <row r="26" spans="1:4" ht="31.5" customHeight="1">
      <c r="A26" s="24" t="s">
        <v>8</v>
      </c>
      <c r="B26" s="43">
        <v>3500409</v>
      </c>
      <c r="C26" s="44">
        <v>3473802</v>
      </c>
      <c r="D26" s="21">
        <f t="shared" si="0"/>
        <v>99.23988882442023</v>
      </c>
    </row>
    <row r="27" spans="1:4" ht="47.25" customHeight="1">
      <c r="A27" s="25" t="s">
        <v>86</v>
      </c>
      <c r="B27" s="43">
        <v>30032</v>
      </c>
      <c r="C27" s="43">
        <v>30032</v>
      </c>
      <c r="D27" s="21">
        <f t="shared" si="0"/>
        <v>100</v>
      </c>
    </row>
    <row r="28" spans="1:4" ht="94.5" customHeight="1">
      <c r="A28" s="25" t="s">
        <v>75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76</v>
      </c>
      <c r="B29" s="37">
        <v>-7201</v>
      </c>
      <c r="C29" s="36">
        <v>-7201</v>
      </c>
      <c r="D29" s="21">
        <f t="shared" si="0"/>
        <v>100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59</v>
      </c>
      <c r="B31" s="38">
        <f>B32+B42+B47+B53+B63+B69+B72+B77+B82+B85+B87+B60</f>
        <v>4957766</v>
      </c>
      <c r="C31" s="38">
        <f>C32+C42+C47+C53+C63+C69+C72+C77+C82+C85+C87+C60</f>
        <v>4869318</v>
      </c>
      <c r="D31" s="28">
        <f>C31/B31*100</f>
        <v>98.21597066097915</v>
      </c>
    </row>
    <row r="32" spans="1:4" ht="16.5" customHeight="1">
      <c r="A32" s="14" t="s">
        <v>1</v>
      </c>
      <c r="B32" s="39">
        <f>B33+B34+B35+B37+B38+B40+B41+B39</f>
        <v>274566</v>
      </c>
      <c r="C32" s="39">
        <f>C33+C34+C35+C37+C38+C40+C41+C39</f>
        <v>270280</v>
      </c>
      <c r="D32" s="49">
        <f>C32/B32*100</f>
        <v>98.43899098941603</v>
      </c>
    </row>
    <row r="33" spans="1:4" ht="61.5" customHeight="1">
      <c r="A33" s="15" t="s">
        <v>18</v>
      </c>
      <c r="B33" s="35">
        <v>2001</v>
      </c>
      <c r="C33" s="37">
        <v>1992</v>
      </c>
      <c r="D33" s="21">
        <f t="shared" si="0"/>
        <v>99.55022488755623</v>
      </c>
    </row>
    <row r="34" spans="1:4" ht="77.25" customHeight="1">
      <c r="A34" s="15" t="s">
        <v>19</v>
      </c>
      <c r="B34" s="35">
        <v>15542</v>
      </c>
      <c r="C34" s="37">
        <v>15432</v>
      </c>
      <c r="D34" s="21">
        <f t="shared" si="0"/>
        <v>99.29224038090337</v>
      </c>
    </row>
    <row r="35" spans="1:4" ht="96.75" customHeight="1">
      <c r="A35" s="15" t="s">
        <v>20</v>
      </c>
      <c r="B35" s="37">
        <v>133377</v>
      </c>
      <c r="C35" s="37">
        <v>132902</v>
      </c>
      <c r="D35" s="21">
        <f>C35/B35*100</f>
        <v>99.64386663367748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404</v>
      </c>
      <c r="C37" s="37">
        <v>404</v>
      </c>
      <c r="D37" s="21">
        <f>C37/B37*100</f>
        <v>100</v>
      </c>
    </row>
    <row r="38" spans="1:4" ht="66.75" customHeight="1">
      <c r="A38" s="15" t="s">
        <v>22</v>
      </c>
      <c r="B38" s="35">
        <v>21680</v>
      </c>
      <c r="C38" s="37">
        <v>21539</v>
      </c>
      <c r="D38" s="21">
        <f t="shared" si="0"/>
        <v>99.34963099630997</v>
      </c>
    </row>
    <row r="39" spans="1:4" ht="33" customHeight="1">
      <c r="A39" s="15" t="s">
        <v>92</v>
      </c>
      <c r="B39" s="35">
        <v>1873</v>
      </c>
      <c r="C39" s="37">
        <v>1873</v>
      </c>
      <c r="D39" s="21">
        <f t="shared" si="0"/>
        <v>100</v>
      </c>
    </row>
    <row r="40" spans="1:4" ht="15" customHeight="1">
      <c r="A40" s="15" t="s">
        <v>23</v>
      </c>
      <c r="B40" s="35">
        <v>2583</v>
      </c>
      <c r="C40" s="37">
        <v>0</v>
      </c>
      <c r="D40" s="21">
        <f>C40/B40*100</f>
        <v>0</v>
      </c>
    </row>
    <row r="41" spans="1:4" ht="16.5" customHeight="1">
      <c r="A41" s="15" t="s">
        <v>24</v>
      </c>
      <c r="B41" s="35">
        <v>97106</v>
      </c>
      <c r="C41" s="37">
        <v>96138</v>
      </c>
      <c r="D41" s="21">
        <f t="shared" si="0"/>
        <v>99.00315119560068</v>
      </c>
    </row>
    <row r="42" spans="1:4" ht="34.5" customHeight="1">
      <c r="A42" s="14" t="s">
        <v>2</v>
      </c>
      <c r="B42" s="35">
        <f>B44+B46</f>
        <v>32135</v>
      </c>
      <c r="C42" s="35">
        <f>C44+C46</f>
        <v>32042</v>
      </c>
      <c r="D42" s="21">
        <f t="shared" si="0"/>
        <v>99.71059592344795</v>
      </c>
    </row>
    <row r="43" spans="1:4" ht="15.75" customHeight="1" hidden="1">
      <c r="A43" s="15" t="s">
        <v>25</v>
      </c>
      <c r="B43" s="35">
        <v>0</v>
      </c>
      <c r="C43" s="37">
        <v>0</v>
      </c>
      <c r="D43" s="21">
        <v>0</v>
      </c>
    </row>
    <row r="44" spans="1:4" ht="63" customHeight="1">
      <c r="A44" s="15" t="s">
        <v>26</v>
      </c>
      <c r="B44" s="35">
        <v>28515</v>
      </c>
      <c r="C44" s="37">
        <v>28422</v>
      </c>
      <c r="D44" s="21">
        <f>C44/B44*100</f>
        <v>99.67385586533403</v>
      </c>
    </row>
    <row r="45" spans="1:4" ht="18" customHeight="1" hidden="1">
      <c r="A45" s="15" t="s">
        <v>27</v>
      </c>
      <c r="B45" s="35">
        <v>0</v>
      </c>
      <c r="C45" s="37">
        <v>0</v>
      </c>
      <c r="D45" s="21" t="e">
        <f t="shared" si="0"/>
        <v>#DIV/0!</v>
      </c>
    </row>
    <row r="46" spans="1:4" ht="18" customHeight="1">
      <c r="A46" s="45" t="s">
        <v>89</v>
      </c>
      <c r="B46" s="35">
        <v>3620</v>
      </c>
      <c r="C46" s="37">
        <v>3620</v>
      </c>
      <c r="D46" s="21">
        <f t="shared" si="0"/>
        <v>100</v>
      </c>
    </row>
    <row r="47" spans="1:4" ht="15.75">
      <c r="A47" s="14" t="s">
        <v>28</v>
      </c>
      <c r="B47" s="37">
        <f>B50+B51+B52+B49</f>
        <v>461077</v>
      </c>
      <c r="C47" s="37">
        <f>C50+C51+C52+C49</f>
        <v>451652</v>
      </c>
      <c r="D47" s="21">
        <f t="shared" si="0"/>
        <v>97.95587288023475</v>
      </c>
    </row>
    <row r="48" spans="1:4" ht="15.75" hidden="1">
      <c r="A48" s="18" t="s">
        <v>57</v>
      </c>
      <c r="B48" s="35">
        <v>0</v>
      </c>
      <c r="C48" s="37">
        <v>0</v>
      </c>
      <c r="D48" s="21" t="e">
        <f t="shared" si="0"/>
        <v>#DIV/0!</v>
      </c>
    </row>
    <row r="49" spans="1:4" ht="15.75">
      <c r="A49" s="18" t="s">
        <v>93</v>
      </c>
      <c r="B49" s="35">
        <v>160</v>
      </c>
      <c r="C49" s="37">
        <v>160</v>
      </c>
      <c r="D49" s="21">
        <f t="shared" si="0"/>
        <v>100</v>
      </c>
    </row>
    <row r="50" spans="1:4" ht="16.5" customHeight="1">
      <c r="A50" s="15" t="s">
        <v>29</v>
      </c>
      <c r="B50" s="35">
        <v>97964</v>
      </c>
      <c r="C50" s="37">
        <v>96821</v>
      </c>
      <c r="D50" s="21">
        <f>C50/B50*100</f>
        <v>98.83324486546078</v>
      </c>
    </row>
    <row r="51" spans="1:4" ht="18" customHeight="1">
      <c r="A51" s="15" t="s">
        <v>30</v>
      </c>
      <c r="B51" s="35">
        <v>359686</v>
      </c>
      <c r="C51" s="37">
        <v>351411</v>
      </c>
      <c r="D51" s="21">
        <f>C51/B51*100</f>
        <v>97.69938223895286</v>
      </c>
    </row>
    <row r="52" spans="1:4" ht="30" customHeight="1">
      <c r="A52" s="15" t="s">
        <v>31</v>
      </c>
      <c r="B52" s="35">
        <v>3267</v>
      </c>
      <c r="C52" s="37">
        <v>3260</v>
      </c>
      <c r="D52" s="21">
        <f>C52/B52*100</f>
        <v>99.78573614937251</v>
      </c>
    </row>
    <row r="53" spans="1:4" ht="16.5" customHeight="1">
      <c r="A53" s="14" t="s">
        <v>3</v>
      </c>
      <c r="B53" s="35">
        <f>B54+B55+B56+B57</f>
        <v>805436</v>
      </c>
      <c r="C53" s="35">
        <f>C54+C55+C56+C57</f>
        <v>748708</v>
      </c>
      <c r="D53" s="21">
        <f t="shared" si="0"/>
        <v>92.95685814887837</v>
      </c>
    </row>
    <row r="54" spans="1:4" ht="15.75">
      <c r="A54" s="15" t="s">
        <v>32</v>
      </c>
      <c r="B54" s="35">
        <v>436617</v>
      </c>
      <c r="C54" s="37">
        <v>395150</v>
      </c>
      <c r="D54" s="21">
        <f>C54/B54*100</f>
        <v>90.50266022623947</v>
      </c>
    </row>
    <row r="55" spans="1:4" ht="15.75">
      <c r="A55" s="15" t="s">
        <v>33</v>
      </c>
      <c r="B55" s="35">
        <v>31387</v>
      </c>
      <c r="C55" s="37">
        <v>31387</v>
      </c>
      <c r="D55" s="21">
        <f>C55/B55*100</f>
        <v>100</v>
      </c>
    </row>
    <row r="56" spans="1:4" ht="15.75">
      <c r="A56" s="15" t="s">
        <v>34</v>
      </c>
      <c r="B56" s="35">
        <v>307502</v>
      </c>
      <c r="C56" s="37">
        <v>292250</v>
      </c>
      <c r="D56" s="21">
        <f t="shared" si="0"/>
        <v>95.04003225995278</v>
      </c>
    </row>
    <row r="57" spans="1:4" ht="30.75" customHeight="1">
      <c r="A57" s="15" t="s">
        <v>35</v>
      </c>
      <c r="B57" s="35">
        <v>29930</v>
      </c>
      <c r="C57" s="37">
        <v>29921</v>
      </c>
      <c r="D57" s="21">
        <f t="shared" si="0"/>
        <v>99.96992983628466</v>
      </c>
    </row>
    <row r="58" spans="1:4" ht="15.75" customHeight="1" hidden="1">
      <c r="A58" s="14" t="s">
        <v>16</v>
      </c>
      <c r="B58" s="35">
        <v>0</v>
      </c>
      <c r="C58" s="37">
        <v>0</v>
      </c>
      <c r="D58" s="21" t="e">
        <f t="shared" si="0"/>
        <v>#DIV/0!</v>
      </c>
    </row>
    <row r="59" spans="1:4" ht="30.75" customHeight="1" hidden="1">
      <c r="A59" s="15" t="s">
        <v>36</v>
      </c>
      <c r="B59" s="35">
        <v>0</v>
      </c>
      <c r="C59" s="37">
        <v>0</v>
      </c>
      <c r="D59" s="21" t="e">
        <f t="shared" si="0"/>
        <v>#DIV/0!</v>
      </c>
    </row>
    <row r="60" spans="1:4" ht="17.25" customHeight="1">
      <c r="A60" s="46" t="s">
        <v>90</v>
      </c>
      <c r="B60" s="35">
        <f>B61+B62</f>
        <v>6534</v>
      </c>
      <c r="C60" s="35">
        <f>C61+C62</f>
        <v>6271</v>
      </c>
      <c r="D60" s="21">
        <f t="shared" si="0"/>
        <v>95.97490052035506</v>
      </c>
    </row>
    <row r="61" spans="1:4" ht="30.75" customHeight="1">
      <c r="A61" s="15" t="s">
        <v>36</v>
      </c>
      <c r="B61" s="35">
        <v>2768</v>
      </c>
      <c r="C61" s="37">
        <v>2768</v>
      </c>
      <c r="D61" s="21">
        <f t="shared" si="0"/>
        <v>100</v>
      </c>
    </row>
    <row r="62" spans="1:4" ht="30.75" customHeight="1">
      <c r="A62" s="15" t="s">
        <v>94</v>
      </c>
      <c r="B62" s="35">
        <v>3766</v>
      </c>
      <c r="C62" s="37">
        <v>3503</v>
      </c>
      <c r="D62" s="21">
        <f t="shared" si="0"/>
        <v>93.01646309081252</v>
      </c>
    </row>
    <row r="63" spans="1:4" ht="15.75">
      <c r="A63" s="14" t="s">
        <v>4</v>
      </c>
      <c r="B63" s="35">
        <f>B64+B65+B67+B68+B66</f>
        <v>2696375</v>
      </c>
      <c r="C63" s="35">
        <f>C64+C65+C67+C68+C66</f>
        <v>2694611</v>
      </c>
      <c r="D63" s="21">
        <f t="shared" si="0"/>
        <v>99.93457883269204</v>
      </c>
    </row>
    <row r="64" spans="1:4" ht="15.75">
      <c r="A64" s="15" t="s">
        <v>37</v>
      </c>
      <c r="B64" s="35">
        <v>1192599</v>
      </c>
      <c r="C64" s="37">
        <v>1192599</v>
      </c>
      <c r="D64" s="21">
        <f t="shared" si="0"/>
        <v>100</v>
      </c>
    </row>
    <row r="65" spans="1:4" ht="15.75">
      <c r="A65" s="15" t="s">
        <v>38</v>
      </c>
      <c r="B65" s="35">
        <v>1010552</v>
      </c>
      <c r="C65" s="37">
        <v>1009955</v>
      </c>
      <c r="D65" s="21">
        <f t="shared" si="0"/>
        <v>99.94092337653085</v>
      </c>
    </row>
    <row r="66" spans="1:4" ht="15.75">
      <c r="A66" s="15" t="s">
        <v>88</v>
      </c>
      <c r="B66" s="35">
        <v>205378</v>
      </c>
      <c r="C66" s="37">
        <v>205378</v>
      </c>
      <c r="D66" s="21">
        <f t="shared" si="0"/>
        <v>100</v>
      </c>
    </row>
    <row r="67" spans="1:4" ht="29.25" customHeight="1">
      <c r="A67" s="15" t="s">
        <v>39</v>
      </c>
      <c r="B67" s="35">
        <v>70725</v>
      </c>
      <c r="C67" s="37">
        <v>70624</v>
      </c>
      <c r="D67" s="21">
        <f t="shared" si="0"/>
        <v>99.85719335454223</v>
      </c>
    </row>
    <row r="68" spans="1:4" ht="15" customHeight="1">
      <c r="A68" s="15" t="s">
        <v>40</v>
      </c>
      <c r="B68" s="35">
        <v>217121</v>
      </c>
      <c r="C68" s="37">
        <v>216055</v>
      </c>
      <c r="D68" s="21">
        <f t="shared" si="0"/>
        <v>99.50902952731427</v>
      </c>
    </row>
    <row r="69" spans="1:4" ht="18" customHeight="1">
      <c r="A69" s="14" t="s">
        <v>12</v>
      </c>
      <c r="B69" s="35">
        <f>B70+B71</f>
        <v>169224</v>
      </c>
      <c r="C69" s="35">
        <f>C70+C71</f>
        <v>161575</v>
      </c>
      <c r="D69" s="21">
        <f t="shared" si="0"/>
        <v>95.47995556185884</v>
      </c>
    </row>
    <row r="70" spans="1:4" ht="17.25" customHeight="1">
      <c r="A70" s="15" t="s">
        <v>41</v>
      </c>
      <c r="B70" s="35">
        <v>127289</v>
      </c>
      <c r="C70" s="37">
        <v>121517</v>
      </c>
      <c r="D70" s="21">
        <f t="shared" si="0"/>
        <v>95.46543691913676</v>
      </c>
    </row>
    <row r="71" spans="1:4" ht="17.25" customHeight="1">
      <c r="A71" s="15" t="s">
        <v>42</v>
      </c>
      <c r="B71" s="35">
        <v>41935</v>
      </c>
      <c r="C71" s="37">
        <v>40058</v>
      </c>
      <c r="D71" s="21">
        <f t="shared" si="0"/>
        <v>95.52402527721475</v>
      </c>
    </row>
    <row r="72" spans="1:4" ht="16.5" customHeight="1">
      <c r="A72" s="14" t="s">
        <v>13</v>
      </c>
      <c r="B72" s="35">
        <f>B76</f>
        <v>152</v>
      </c>
      <c r="C72" s="35">
        <f>C76</f>
        <v>152</v>
      </c>
      <c r="D72" s="21">
        <f t="shared" si="0"/>
        <v>100</v>
      </c>
    </row>
    <row r="73" spans="1:4" ht="17.25" customHeight="1" hidden="1">
      <c r="A73" s="15" t="s">
        <v>43</v>
      </c>
      <c r="B73" s="35">
        <v>0</v>
      </c>
      <c r="C73" s="37">
        <v>0</v>
      </c>
      <c r="D73" s="21">
        <v>0</v>
      </c>
    </row>
    <row r="74" spans="1:4" ht="16.5" customHeight="1" hidden="1">
      <c r="A74" s="15" t="s">
        <v>44</v>
      </c>
      <c r="B74" s="35">
        <v>0</v>
      </c>
      <c r="C74" s="37">
        <v>0</v>
      </c>
      <c r="D74" s="21">
        <v>0</v>
      </c>
    </row>
    <row r="75" spans="1:4" ht="16.5" customHeight="1" hidden="1">
      <c r="A75" s="15" t="s">
        <v>45</v>
      </c>
      <c r="B75" s="35">
        <v>0</v>
      </c>
      <c r="C75" s="37">
        <v>0</v>
      </c>
      <c r="D75" s="21">
        <v>0</v>
      </c>
    </row>
    <row r="76" spans="1:4" ht="33" customHeight="1">
      <c r="A76" s="15" t="s">
        <v>46</v>
      </c>
      <c r="B76" s="35">
        <v>152</v>
      </c>
      <c r="C76" s="37">
        <v>152</v>
      </c>
      <c r="D76" s="21">
        <f t="shared" si="0"/>
        <v>100</v>
      </c>
    </row>
    <row r="77" spans="1:4" ht="15.75">
      <c r="A77" s="16" t="s">
        <v>6</v>
      </c>
      <c r="B77" s="37">
        <f>B78+B79+B80+B81</f>
        <v>267997</v>
      </c>
      <c r="C77" s="37">
        <f>C78+C79+C80+C81</f>
        <v>260848</v>
      </c>
      <c r="D77" s="21">
        <f t="shared" si="0"/>
        <v>97.33243282574058</v>
      </c>
    </row>
    <row r="78" spans="1:4" ht="15.75">
      <c r="A78" s="15" t="s">
        <v>47</v>
      </c>
      <c r="B78" s="35">
        <v>4880</v>
      </c>
      <c r="C78" s="37">
        <v>4880</v>
      </c>
      <c r="D78" s="21">
        <f t="shared" si="0"/>
        <v>100</v>
      </c>
    </row>
    <row r="79" spans="1:4" ht="20.25" customHeight="1">
      <c r="A79" s="15" t="s">
        <v>48</v>
      </c>
      <c r="B79" s="35">
        <v>259733</v>
      </c>
      <c r="C79" s="37">
        <v>253221</v>
      </c>
      <c r="D79" s="21">
        <f t="shared" si="0"/>
        <v>97.49280992403737</v>
      </c>
    </row>
    <row r="80" spans="1:4" ht="15.75">
      <c r="A80" s="15" t="s">
        <v>49</v>
      </c>
      <c r="B80" s="35">
        <v>2491</v>
      </c>
      <c r="C80" s="37">
        <v>1881</v>
      </c>
      <c r="D80" s="21">
        <f t="shared" si="0"/>
        <v>75.51184263348053</v>
      </c>
    </row>
    <row r="81" spans="1:4" ht="31.5">
      <c r="A81" s="15" t="s">
        <v>50</v>
      </c>
      <c r="B81" s="35">
        <v>893</v>
      </c>
      <c r="C81" s="37">
        <v>866</v>
      </c>
      <c r="D81" s="21">
        <f aca="true" t="shared" si="1" ref="D81:D100">C81/B81*100</f>
        <v>96.976483762598</v>
      </c>
    </row>
    <row r="82" spans="1:4" ht="15.75">
      <c r="A82" s="14" t="s">
        <v>5</v>
      </c>
      <c r="B82" s="35">
        <f>B83+B84</f>
        <v>230537</v>
      </c>
      <c r="C82" s="35">
        <f>C83+C84</f>
        <v>229975</v>
      </c>
      <c r="D82" s="21">
        <f t="shared" si="1"/>
        <v>99.75622134407925</v>
      </c>
    </row>
    <row r="83" spans="1:4" ht="15.75">
      <c r="A83" s="17" t="s">
        <v>51</v>
      </c>
      <c r="B83" s="35">
        <v>227725</v>
      </c>
      <c r="C83" s="37">
        <v>227262</v>
      </c>
      <c r="D83" s="21">
        <f t="shared" si="1"/>
        <v>99.79668459765068</v>
      </c>
    </row>
    <row r="84" spans="1:4" ht="15.75">
      <c r="A84" s="15" t="s">
        <v>52</v>
      </c>
      <c r="B84" s="35">
        <v>2812</v>
      </c>
      <c r="C84" s="37">
        <v>2713</v>
      </c>
      <c r="D84" s="21">
        <f t="shared" si="1"/>
        <v>96.47937411095306</v>
      </c>
    </row>
    <row r="85" spans="1:4" ht="15.75">
      <c r="A85" s="14" t="s">
        <v>14</v>
      </c>
      <c r="B85" s="35">
        <f>B86</f>
        <v>8308</v>
      </c>
      <c r="C85" s="35">
        <f>C86</f>
        <v>8308</v>
      </c>
      <c r="D85" s="21">
        <f t="shared" si="1"/>
        <v>100</v>
      </c>
    </row>
    <row r="86" spans="1:4" ht="18" customHeight="1">
      <c r="A86" s="15" t="s">
        <v>53</v>
      </c>
      <c r="B86" s="35">
        <v>8308</v>
      </c>
      <c r="C86" s="37">
        <v>8308</v>
      </c>
      <c r="D86" s="21">
        <f t="shared" si="1"/>
        <v>100</v>
      </c>
    </row>
    <row r="87" spans="1:4" ht="31.5" customHeight="1">
      <c r="A87" s="14" t="s">
        <v>15</v>
      </c>
      <c r="B87" s="35">
        <f>B88</f>
        <v>5425</v>
      </c>
      <c r="C87" s="35">
        <f>C88</f>
        <v>4896</v>
      </c>
      <c r="D87" s="21">
        <f t="shared" si="1"/>
        <v>90.24884792626729</v>
      </c>
    </row>
    <row r="88" spans="1:4" ht="30" customHeight="1">
      <c r="A88" s="14" t="s">
        <v>54</v>
      </c>
      <c r="B88" s="35">
        <v>5425</v>
      </c>
      <c r="C88" s="37">
        <v>4896</v>
      </c>
      <c r="D88" s="21">
        <f>C88/B88*100</f>
        <v>90.24884792626729</v>
      </c>
    </row>
    <row r="89" spans="1:4" ht="18" customHeight="1">
      <c r="A89" s="22" t="s">
        <v>7</v>
      </c>
      <c r="B89" s="40">
        <f>B9-B31</f>
        <v>-72967</v>
      </c>
      <c r="C89" s="40">
        <f>C9-C31</f>
        <v>49009</v>
      </c>
      <c r="D89" s="47">
        <f>C89/B89*100</f>
        <v>-67.16597914125563</v>
      </c>
    </row>
    <row r="90" spans="1:4" ht="34.5" customHeight="1">
      <c r="A90" s="29" t="s">
        <v>56</v>
      </c>
      <c r="B90" s="40">
        <f>B91+B94+B98+B97</f>
        <v>72967</v>
      </c>
      <c r="C90" s="40">
        <f>C91+C94+C98+C97</f>
        <v>-49009</v>
      </c>
      <c r="D90" s="47">
        <f>C90/B90*100</f>
        <v>-67.16597914125563</v>
      </c>
    </row>
    <row r="91" spans="1:4" ht="33" customHeight="1">
      <c r="A91" s="18" t="s">
        <v>77</v>
      </c>
      <c r="B91" s="41">
        <f>B92+B93</f>
        <v>-1127</v>
      </c>
      <c r="C91" s="41">
        <f>C92+C93</f>
        <v>-4396</v>
      </c>
      <c r="D91" s="48">
        <f>C91/B91*100</f>
        <v>390.0621118012422</v>
      </c>
    </row>
    <row r="92" spans="1:4" ht="48.75" customHeight="1">
      <c r="A92" s="19" t="s">
        <v>78</v>
      </c>
      <c r="B92" s="41">
        <v>243175</v>
      </c>
      <c r="C92" s="42">
        <v>162500</v>
      </c>
      <c r="D92" s="21">
        <f t="shared" si="1"/>
        <v>66.82430348514444</v>
      </c>
    </row>
    <row r="93" spans="1:4" ht="46.5" customHeight="1">
      <c r="A93" s="19" t="s">
        <v>79</v>
      </c>
      <c r="B93" s="41">
        <v>-244302</v>
      </c>
      <c r="C93" s="42">
        <v>-166896</v>
      </c>
      <c r="D93" s="21">
        <f t="shared" si="1"/>
        <v>68.31544563695753</v>
      </c>
    </row>
    <row r="94" spans="1:4" ht="33" customHeight="1">
      <c r="A94" s="10" t="s">
        <v>80</v>
      </c>
      <c r="B94" s="42">
        <f>B95+B96</f>
        <v>0</v>
      </c>
      <c r="C94" s="42">
        <f>C95+C96</f>
        <v>0</v>
      </c>
      <c r="D94" s="21">
        <v>0</v>
      </c>
    </row>
    <row r="95" spans="1:4" ht="65.25" customHeight="1">
      <c r="A95" s="19" t="s">
        <v>55</v>
      </c>
      <c r="B95" s="42">
        <v>156100</v>
      </c>
      <c r="C95" s="42">
        <v>156100</v>
      </c>
      <c r="D95" s="21">
        <f t="shared" si="1"/>
        <v>100</v>
      </c>
    </row>
    <row r="96" spans="1:4" ht="62.25" customHeight="1">
      <c r="A96" s="19" t="s">
        <v>81</v>
      </c>
      <c r="B96" s="42">
        <v>-156100</v>
      </c>
      <c r="C96" s="42">
        <v>-156100</v>
      </c>
      <c r="D96" s="21">
        <f>C96/B96*100</f>
        <v>100</v>
      </c>
    </row>
    <row r="97" spans="1:4" ht="18" customHeight="1">
      <c r="A97" s="19" t="s">
        <v>82</v>
      </c>
      <c r="B97" s="42">
        <v>0</v>
      </c>
      <c r="C97" s="42">
        <v>0</v>
      </c>
      <c r="D97" s="21">
        <v>0</v>
      </c>
    </row>
    <row r="98" spans="1:4" ht="33" customHeight="1">
      <c r="A98" s="10" t="s">
        <v>83</v>
      </c>
      <c r="B98" s="37">
        <f>B99+B100</f>
        <v>74094</v>
      </c>
      <c r="C98" s="37">
        <f>C99+C100</f>
        <v>-44613</v>
      </c>
      <c r="D98" s="21">
        <f>C98/B98*100</f>
        <v>-60.211353146003724</v>
      </c>
    </row>
    <row r="99" spans="1:4" ht="18" customHeight="1">
      <c r="A99" s="10" t="s">
        <v>84</v>
      </c>
      <c r="B99" s="37">
        <v>-5274936</v>
      </c>
      <c r="C99" s="37">
        <v>-7160304</v>
      </c>
      <c r="D99" s="21">
        <f>C99/B99*100</f>
        <v>135.7420071068161</v>
      </c>
    </row>
    <row r="100" spans="1:4" ht="18" customHeight="1">
      <c r="A100" s="10" t="s">
        <v>85</v>
      </c>
      <c r="B100" s="37">
        <v>5349030</v>
      </c>
      <c r="C100" s="37">
        <v>7115691</v>
      </c>
      <c r="D100" s="21">
        <f t="shared" si="1"/>
        <v>133.02768913242213</v>
      </c>
    </row>
    <row r="101" spans="2:3" ht="12.75">
      <c r="B101" s="20"/>
      <c r="C101" s="33"/>
    </row>
    <row r="102" ht="33" customHeight="1"/>
    <row r="103" spans="3:4" ht="12.75">
      <c r="C103" s="50"/>
      <c r="D103" s="50"/>
    </row>
  </sheetData>
  <sheetProtection/>
  <mergeCells count="7">
    <mergeCell ref="C103:D103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2023-01-24T03:36:06Z</dcterms:modified>
  <cp:category/>
  <cp:version/>
  <cp:contentType/>
  <cp:contentStatus/>
</cp:coreProperties>
</file>