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<sst xmlns="http://schemas.openxmlformats.org/spreadsheetml/2006/main" count="95" uniqueCount="93">
  <si>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</si>
  <si>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</si>
  <si>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</si>
  <si>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</si>
  <si>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</si>
  <si>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</si>
  <si>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</si>
  <si>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</si>
  <si>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</si>
  <si>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</si>
  <si>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</si>
  <si>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</si>
  <si>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</si>
  <si>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</si>
  <si>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</si>
  <si>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</si>
  <si>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</si>
  <si>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</si>
  <si>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</si>
  <si>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</si>
  <si>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</si>
  <si>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</si>
  <si>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</si>
  <si>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</si>
  <si>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</si>
  <si>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</si>
  <si>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</si>
  <si>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</si>
  <si>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</si>
  <si>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</si>
  <si>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</si>
  <si>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</si>
  <si>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</si>
  <si>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</si>
  <si>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</si>
  <si>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</si>
  <si>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</si>
  <si>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</si>
  <si>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</si>
  <si>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</si>
  <si>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</si>
  <si>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</si>
  <si>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</si>
  <si>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</si>
  <si>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</si>
  <si>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</si>
  <si>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</si>
  <si>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</si>
  <si>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</si>
  <si>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</si>
  <si>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</si>
  <si>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</si>
  <si>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</si>
  <si>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</si>
  <si>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</si>
  <si>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</si>
  <si>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</si>
  <si>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</si>
  <si>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</si>
  <si>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</si>
  <si>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</si>
  <si>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</si>
  <si>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</si>
  <si>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</si>
  <si>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</si>
  <si>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</si>
  <si>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</si>
  <si>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</si>
  <si>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</si>
  <si>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</si>
  <si>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</si>
  <si>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</si>
  <si>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</si>
  <si>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</si>
  <si>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</si>
  <si>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</si>
  <si>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</si>
  <si>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</si>
  <si>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</si>
  <si>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</si>
  <si>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</si>
  <si>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</si>
  <si>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</si>
  <si>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</si>
  <si>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</si>
  <si>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</si>
  <si>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</si>
  <si>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</si>
  <si>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</si>
  <si>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2023 год 
</t>
  </si>
  <si>
    <t>другие вопросы в облости охраны окружающей среды</t>
  </si>
  <si>
    <t>спорт высших достиений</t>
  </si>
  <si>
    <t xml:space="preserve"> Сведения о ходе исполнения  бюджета города Ачинска на 01.12.2023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</si>
</sst>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82">
      <selection activeCell="C97" sqref="C9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92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89</v>
      </c>
      <c r="C5" s="54" t="s">
        <v>85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56</v>
      </c>
      <c r="B9" s="34">
        <f>B10+B26+B27+B28+B29</f>
        <v>4708641</v>
      </c>
      <c r="C9" s="34">
        <f>C10+C26+C27+C28+C29</f>
        <v>4010810</v>
      </c>
      <c r="D9" s="27">
        <f>C9/B9*100</f>
        <v>85.17977904877438</v>
      </c>
    </row>
    <row r="10" spans="1:4" s="2" customFormat="1" ht="18" customHeight="1">
      <c r="A10" s="23" t="s">
        <v>11</v>
      </c>
      <c r="B10" s="35">
        <f>B11+B12+B13+B14+B15+B16+B17+B18+B19+B20+B21+B22+B23+B24+B25</f>
        <v>1555742</v>
      </c>
      <c r="C10" s="35">
        <f>C11+C12+C13+C14+C15+C16+C17+C18+C19+C20+C21+C22+C23+C24+C25</f>
        <v>1376476</v>
      </c>
      <c r="D10" s="21">
        <f aca="true" t="shared" si="0" ref="D10:D77">C10/B10*100</f>
        <v>88.47713824014521</v>
      </c>
    </row>
    <row r="11" spans="1:4" ht="17.25" customHeight="1">
      <c r="A11" s="11" t="s">
        <v>58</v>
      </c>
      <c r="B11" s="35">
        <v>42181</v>
      </c>
      <c r="C11" s="43">
        <v>51716</v>
      </c>
      <c r="D11" s="21">
        <f t="shared" si="0"/>
        <v>122.60496432042862</v>
      </c>
    </row>
    <row r="12" spans="1:4" ht="16.5" customHeight="1">
      <c r="A12" s="12" t="s">
        <v>59</v>
      </c>
      <c r="B12" s="35">
        <v>866427</v>
      </c>
      <c r="C12" s="43">
        <v>726334</v>
      </c>
      <c r="D12" s="21">
        <f t="shared" si="0"/>
        <v>83.8309517131853</v>
      </c>
    </row>
    <row r="13" spans="1:4" ht="53.25" customHeight="1">
      <c r="A13" s="12" t="s">
        <v>60</v>
      </c>
      <c r="B13" s="35">
        <v>66205</v>
      </c>
      <c r="C13" s="43">
        <v>58921</v>
      </c>
      <c r="D13" s="21">
        <f t="shared" si="0"/>
        <v>88.99780983309418</v>
      </c>
    </row>
    <row r="14" spans="1:4" ht="17.25" customHeight="1">
      <c r="A14" s="12" t="s">
        <v>61</v>
      </c>
      <c r="B14" s="35">
        <v>202000</v>
      </c>
      <c r="C14" s="43">
        <v>178697</v>
      </c>
      <c r="D14" s="21">
        <f t="shared" si="0"/>
        <v>88.4638613861386</v>
      </c>
    </row>
    <row r="15" spans="1:4" ht="18" customHeight="1">
      <c r="A15" s="12" t="s">
        <v>62</v>
      </c>
      <c r="B15" s="35">
        <v>37343</v>
      </c>
      <c r="C15" s="43">
        <v>27666</v>
      </c>
      <c r="D15" s="21">
        <f t="shared" si="0"/>
        <v>74.08617411563078</v>
      </c>
    </row>
    <row r="16" spans="1:4" ht="16.5" customHeight="1">
      <c r="A16" s="12" t="s">
        <v>63</v>
      </c>
      <c r="B16" s="35">
        <v>40476</v>
      </c>
      <c r="C16" s="43">
        <v>38756</v>
      </c>
      <c r="D16" s="21">
        <f t="shared" si="0"/>
        <v>95.75056823796818</v>
      </c>
    </row>
    <row r="17" spans="1:4" ht="17.25" customHeight="1">
      <c r="A17" s="12" t="s">
        <v>64</v>
      </c>
      <c r="B17" s="35">
        <v>22952</v>
      </c>
      <c r="C17" s="43">
        <v>21200</v>
      </c>
      <c r="D17" s="21">
        <f t="shared" si="0"/>
        <v>92.36667828511676</v>
      </c>
    </row>
    <row r="18" spans="1:4" ht="49.5" customHeight="1">
      <c r="A18" s="10" t="s">
        <v>65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66</v>
      </c>
      <c r="B19" s="35">
        <v>117965</v>
      </c>
      <c r="C19" s="43">
        <v>114895</v>
      </c>
      <c r="D19" s="21">
        <f t="shared" si="0"/>
        <v>97.39753316661721</v>
      </c>
    </row>
    <row r="20" spans="1:4" ht="30.75" customHeight="1">
      <c r="A20" s="12" t="s">
        <v>67</v>
      </c>
      <c r="B20" s="35">
        <v>61396</v>
      </c>
      <c r="C20" s="43">
        <v>61138</v>
      </c>
      <c r="D20" s="21">
        <f t="shared" si="0"/>
        <v>99.57977718418138</v>
      </c>
    </row>
    <row r="21" spans="1:4" ht="33" customHeight="1">
      <c r="A21" s="12" t="s">
        <v>68</v>
      </c>
      <c r="B21" s="35">
        <v>46937</v>
      </c>
      <c r="C21" s="43">
        <v>43053</v>
      </c>
      <c r="D21" s="21">
        <f t="shared" si="0"/>
        <v>91.7250782964399</v>
      </c>
    </row>
    <row r="22" spans="1:4" ht="32.25" customHeight="1">
      <c r="A22" s="12" t="s">
        <v>69</v>
      </c>
      <c r="B22" s="35">
        <v>29770</v>
      </c>
      <c r="C22" s="43">
        <v>31542</v>
      </c>
      <c r="D22" s="21">
        <f t="shared" si="0"/>
        <v>105.95230097413504</v>
      </c>
    </row>
    <row r="23" spans="1:4" ht="18.75" customHeight="1">
      <c r="A23" s="12" t="s">
        <v>70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71</v>
      </c>
      <c r="B24" s="35">
        <v>13728</v>
      </c>
      <c r="C24" s="43">
        <v>13653</v>
      </c>
      <c r="D24" s="21">
        <f t="shared" si="0"/>
        <v>99.45367132867133</v>
      </c>
    </row>
    <row r="25" spans="1:4" ht="17.25" customHeight="1">
      <c r="A25" s="12" t="s">
        <v>72</v>
      </c>
      <c r="B25" s="35">
        <v>8361</v>
      </c>
      <c r="C25" s="43">
        <v>8905</v>
      </c>
      <c r="D25" s="21">
        <v>0</v>
      </c>
    </row>
    <row r="26" spans="1:4" ht="31.5" customHeight="1">
      <c r="A26" s="24" t="s">
        <v>8</v>
      </c>
      <c r="B26" s="43">
        <v>3104768</v>
      </c>
      <c r="C26" s="44">
        <v>2586405</v>
      </c>
      <c r="D26" s="21">
        <f t="shared" si="0"/>
        <v>83.3042919793041</v>
      </c>
    </row>
    <row r="27" spans="1:4" ht="47.25" customHeight="1">
      <c r="A27" s="25" t="s">
        <v>84</v>
      </c>
      <c r="B27" s="43">
        <v>49946</v>
      </c>
      <c r="C27" s="43">
        <v>49744</v>
      </c>
      <c r="D27" s="21">
        <f t="shared" si="0"/>
        <v>99.59556320826492</v>
      </c>
    </row>
    <row r="28" spans="1:4" ht="94.5" customHeight="1">
      <c r="A28" s="25" t="s">
        <v>73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74</v>
      </c>
      <c r="B29" s="37">
        <v>-1815</v>
      </c>
      <c r="C29" s="36">
        <v>-1815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57</v>
      </c>
      <c r="B31" s="38">
        <f>B32+B41+B46+B51+B61+B67+B69+B74+B78+B82+B84+B58</f>
        <v>4817465</v>
      </c>
      <c r="C31" s="38">
        <f>C32+C41+C46+C51+C61+C67+C69+C74+C78+C82+C84+C58</f>
        <v>4143975</v>
      </c>
      <c r="D31" s="28">
        <f>C31/B31*100</f>
        <v>86.01982577974101</v>
      </c>
    </row>
    <row r="32" spans="1:4" ht="16.5" customHeight="1">
      <c r="A32" s="14" t="s">
        <v>1</v>
      </c>
      <c r="B32" s="39">
        <f>B33+B34+B35+B37+B38+B39+B40</f>
        <v>343406</v>
      </c>
      <c r="C32" s="39">
        <f>C33+C34+C35+C37+C38+C39+C40</f>
        <v>280831</v>
      </c>
      <c r="D32" s="49">
        <f>C32/B32*100</f>
        <v>81.77812851260607</v>
      </c>
    </row>
    <row r="33" spans="1:4" ht="61.5" customHeight="1">
      <c r="A33" s="15" t="s">
        <v>18</v>
      </c>
      <c r="B33" s="35">
        <v>2765</v>
      </c>
      <c r="C33" s="37">
        <v>2347</v>
      </c>
      <c r="D33" s="21">
        <f t="shared" si="0"/>
        <v>84.88245931283906</v>
      </c>
    </row>
    <row r="34" spans="1:4" ht="77.25" customHeight="1">
      <c r="A34" s="15" t="s">
        <v>19</v>
      </c>
      <c r="B34" s="35">
        <v>17086</v>
      </c>
      <c r="C34" s="37">
        <v>13972</v>
      </c>
      <c r="D34" s="21">
        <f t="shared" si="0"/>
        <v>81.77455226501229</v>
      </c>
    </row>
    <row r="35" spans="1:4" ht="96.75" customHeight="1">
      <c r="A35" s="15" t="s">
        <v>20</v>
      </c>
      <c r="B35" s="37">
        <v>158674</v>
      </c>
      <c r="C35" s="37">
        <v>127519</v>
      </c>
      <c r="D35" s="21">
        <f>C35/B35*100</f>
        <v>80.36540327968035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103</v>
      </c>
      <c r="C37" s="37">
        <v>103</v>
      </c>
      <c r="D37" s="21">
        <f>C37/B37*100</f>
        <v>100</v>
      </c>
    </row>
    <row r="38" spans="1:4" ht="66.75" customHeight="1">
      <c r="A38" s="15" t="s">
        <v>22</v>
      </c>
      <c r="B38" s="35">
        <v>23930</v>
      </c>
      <c r="C38" s="37">
        <v>19152</v>
      </c>
      <c r="D38" s="21">
        <f t="shared" si="0"/>
        <v>80.03343083994984</v>
      </c>
    </row>
    <row r="39" spans="1:4" ht="15" customHeight="1">
      <c r="A39" s="15" t="s">
        <v>23</v>
      </c>
      <c r="B39" s="35">
        <v>2112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138736</v>
      </c>
      <c r="C40" s="37">
        <v>117738</v>
      </c>
      <c r="D40" s="21">
        <f t="shared" si="0"/>
        <v>84.8647791488871</v>
      </c>
    </row>
    <row r="41" spans="1:4" ht="34.5" customHeight="1">
      <c r="A41" s="14" t="s">
        <v>2</v>
      </c>
      <c r="B41" s="35">
        <f>B43+B45</f>
        <v>37408</v>
      </c>
      <c r="C41" s="35">
        <f>C43+C45</f>
        <v>31326</v>
      </c>
      <c r="D41" s="21">
        <f t="shared" si="0"/>
        <v>83.74144568006844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34877</v>
      </c>
      <c r="C43" s="37">
        <v>29742</v>
      </c>
      <c r="D43" s="21">
        <f>C43/B43*100</f>
        <v>85.2768300025805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87</v>
      </c>
      <c r="B45" s="35">
        <v>2531</v>
      </c>
      <c r="C45" s="37">
        <v>1584</v>
      </c>
      <c r="D45" s="21">
        <f t="shared" si="0"/>
        <v>62.58395890952193</v>
      </c>
    </row>
    <row r="46" spans="1:4" ht="15.75">
      <c r="A46" s="14" t="s">
        <v>28</v>
      </c>
      <c r="B46" s="37">
        <f>B48+B49+B50</f>
        <v>398110</v>
      </c>
      <c r="C46" s="37">
        <f>C48+C49+C50</f>
        <v>343219</v>
      </c>
      <c r="D46" s="21">
        <f t="shared" si="0"/>
        <v>86.2121021828138</v>
      </c>
    </row>
    <row r="47" spans="1:4" ht="15.75" hidden="1">
      <c r="A47" s="18" t="s">
        <v>55</v>
      </c>
      <c r="B47" s="37">
        <f>B49+B50+B51</f>
        <v>675446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111013</v>
      </c>
      <c r="C48" s="37">
        <v>98691</v>
      </c>
      <c r="D48" s="21">
        <f>C48/B48*100</f>
        <v>88.90039905236323</v>
      </c>
    </row>
    <row r="49" spans="1:4" ht="18" customHeight="1">
      <c r="A49" s="15" t="s">
        <v>30</v>
      </c>
      <c r="B49" s="35">
        <v>275545</v>
      </c>
      <c r="C49" s="37">
        <v>240761</v>
      </c>
      <c r="D49" s="21">
        <f>C49/B49*100</f>
        <v>87.376290624036</v>
      </c>
    </row>
    <row r="50" spans="1:4" ht="30" customHeight="1">
      <c r="A50" s="15" t="s">
        <v>31</v>
      </c>
      <c r="B50" s="35">
        <v>11552</v>
      </c>
      <c r="C50" s="37">
        <v>3767</v>
      </c>
      <c r="D50" s="21">
        <f>C50/B50*100</f>
        <v>32.60907202216066</v>
      </c>
    </row>
    <row r="51" spans="1:4" ht="16.5" customHeight="1">
      <c r="A51" s="14" t="s">
        <v>3</v>
      </c>
      <c r="B51" s="35">
        <f>B52+B53+B54+B55</f>
        <v>388349</v>
      </c>
      <c r="C51" s="35">
        <f>C52+C53+C54+C55</f>
        <v>298679</v>
      </c>
      <c r="D51" s="21">
        <f t="shared" si="0"/>
        <v>76.90994440567633</v>
      </c>
    </row>
    <row r="52" spans="1:4" ht="15.75">
      <c r="A52" s="15" t="s">
        <v>32</v>
      </c>
      <c r="B52" s="35">
        <v>57445</v>
      </c>
      <c r="C52" s="37">
        <v>44915</v>
      </c>
      <c r="D52" s="21">
        <f>C52/B52*100</f>
        <v>78.18783183915049</v>
      </c>
    </row>
    <row r="53" spans="1:4" ht="15.75">
      <c r="A53" s="15" t="s">
        <v>33</v>
      </c>
      <c r="B53" s="35">
        <v>20411</v>
      </c>
      <c r="C53" s="37">
        <v>14187</v>
      </c>
      <c r="D53" s="21">
        <f>C53/B53*100</f>
        <v>69.50663857723777</v>
      </c>
    </row>
    <row r="54" spans="1:4" ht="15.75">
      <c r="A54" s="15" t="s">
        <v>34</v>
      </c>
      <c r="B54" s="35">
        <v>201313</v>
      </c>
      <c r="C54" s="37">
        <v>148112</v>
      </c>
      <c r="D54" s="21">
        <f t="shared" si="0"/>
        <v>73.57299329899212</v>
      </c>
    </row>
    <row r="55" spans="1:4" ht="30.75" customHeight="1">
      <c r="A55" s="15" t="s">
        <v>35</v>
      </c>
      <c r="B55" s="35">
        <v>109180</v>
      </c>
      <c r="C55" s="37">
        <v>91465</v>
      </c>
      <c r="D55" s="21">
        <f t="shared" si="0"/>
        <v>83.77450082432681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88</v>
      </c>
      <c r="B58" s="35">
        <f>B59+B60</f>
        <v>8828</v>
      </c>
      <c r="C58" s="35">
        <f>C59+C60</f>
        <v>1814</v>
      </c>
      <c r="D58" s="21">
        <f t="shared" si="0"/>
        <v>20.54825555052107</v>
      </c>
    </row>
    <row r="59" spans="1:4" ht="30.75" customHeight="1">
      <c r="A59" s="15" t="s">
        <v>36</v>
      </c>
      <c r="B59" s="35">
        <v>2595</v>
      </c>
      <c r="C59" s="37">
        <v>1814</v>
      </c>
      <c r="D59" s="21">
        <f t="shared" si="0"/>
        <v>69.90366088631984</v>
      </c>
    </row>
    <row r="60" spans="1:4" ht="30.75" customHeight="1">
      <c r="A60" s="15" t="s">
        <v>90</v>
      </c>
      <c r="B60" s="35">
        <v>6233</v>
      </c>
      <c r="C60" s="37">
        <v>0</v>
      </c>
      <c r="D60" s="21">
        <f t="shared" si="0"/>
        <v>0</v>
      </c>
    </row>
    <row r="61" spans="1:4" ht="15.75">
      <c r="A61" s="14" t="s">
        <v>4</v>
      </c>
      <c r="B61" s="35">
        <f>B62+B63+B65+B66+B64</f>
        <v>2937455</v>
      </c>
      <c r="C61" s="35">
        <f>C62+C63+C65+C66+C64</f>
        <v>2603057</v>
      </c>
      <c r="D61" s="21">
        <f t="shared" si="0"/>
        <v>88.61606390565984</v>
      </c>
    </row>
    <row r="62" spans="1:4" ht="15.75">
      <c r="A62" s="15" t="s">
        <v>37</v>
      </c>
      <c r="B62" s="35">
        <v>1286754</v>
      </c>
      <c r="C62" s="37">
        <v>1149664</v>
      </c>
      <c r="D62" s="21">
        <f t="shared" si="0"/>
        <v>89.34605993064719</v>
      </c>
    </row>
    <row r="63" spans="1:4" ht="15.75">
      <c r="A63" s="15" t="s">
        <v>38</v>
      </c>
      <c r="B63" s="35">
        <v>1153760</v>
      </c>
      <c r="C63" s="37">
        <v>1041402</v>
      </c>
      <c r="D63" s="21">
        <f t="shared" si="0"/>
        <v>90.26157953127166</v>
      </c>
    </row>
    <row r="64" spans="1:4" ht="15.75">
      <c r="A64" s="15" t="s">
        <v>86</v>
      </c>
      <c r="B64" s="35">
        <v>175273</v>
      </c>
      <c r="C64" s="37">
        <v>148103</v>
      </c>
      <c r="D64" s="21">
        <f t="shared" si="0"/>
        <v>84.49846810404341</v>
      </c>
    </row>
    <row r="65" spans="1:4" ht="29.25" customHeight="1">
      <c r="A65" s="15" t="s">
        <v>39</v>
      </c>
      <c r="B65" s="35">
        <v>21880</v>
      </c>
      <c r="C65" s="37">
        <v>15750</v>
      </c>
      <c r="D65" s="21">
        <f t="shared" si="0"/>
        <v>71.9835466179159</v>
      </c>
    </row>
    <row r="66" spans="1:4" ht="15" customHeight="1">
      <c r="A66" s="15" t="s">
        <v>40</v>
      </c>
      <c r="B66" s="35">
        <v>299788</v>
      </c>
      <c r="C66" s="37">
        <v>248138</v>
      </c>
      <c r="D66" s="21">
        <f t="shared" si="0"/>
        <v>82.77115828518819</v>
      </c>
    </row>
    <row r="67" spans="1:4" ht="18" customHeight="1">
      <c r="A67" s="14" t="s">
        <v>12</v>
      </c>
      <c r="B67" s="35">
        <f>B68</f>
        <v>156395</v>
      </c>
      <c r="C67" s="35">
        <f>C68</f>
        <v>124452</v>
      </c>
      <c r="D67" s="21">
        <f t="shared" si="0"/>
        <v>79.57543399725056</v>
      </c>
    </row>
    <row r="68" spans="1:4" ht="17.25" customHeight="1">
      <c r="A68" s="15" t="s">
        <v>41</v>
      </c>
      <c r="B68" s="35">
        <v>156395</v>
      </c>
      <c r="C68" s="37">
        <v>124452</v>
      </c>
      <c r="D68" s="21">
        <f t="shared" si="0"/>
        <v>79.57543399725056</v>
      </c>
    </row>
    <row r="69" spans="1:4" ht="16.5" customHeight="1">
      <c r="A69" s="14" t="s">
        <v>13</v>
      </c>
      <c r="B69" s="35">
        <f>B73</f>
        <v>12101</v>
      </c>
      <c r="C69" s="35">
        <f>C73</f>
        <v>1809</v>
      </c>
      <c r="D69" s="21">
        <f t="shared" si="0"/>
        <v>14.949177753904635</v>
      </c>
    </row>
    <row r="70" spans="1:4" ht="17.25" customHeight="1" hidden="1">
      <c r="A70" s="15" t="s">
        <v>42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43</v>
      </c>
      <c r="B71" s="35">
        <v>0</v>
      </c>
      <c r="C71" s="37">
        <v>0</v>
      </c>
      <c r="D71" s="21">
        <v>0</v>
      </c>
    </row>
    <row r="72" spans="1:4" ht="16.5" customHeight="1" hidden="1">
      <c r="A72" s="15" t="s">
        <v>44</v>
      </c>
      <c r="B72" s="35">
        <v>0</v>
      </c>
      <c r="C72" s="37">
        <v>0</v>
      </c>
      <c r="D72" s="21">
        <v>0</v>
      </c>
    </row>
    <row r="73" spans="1:4" ht="33" customHeight="1">
      <c r="A73" s="15" t="s">
        <v>45</v>
      </c>
      <c r="B73" s="35">
        <v>12101</v>
      </c>
      <c r="C73" s="37">
        <v>1809</v>
      </c>
      <c r="D73" s="21">
        <f t="shared" si="0"/>
        <v>14.949177753904635</v>
      </c>
    </row>
    <row r="74" spans="1:4" ht="15.75">
      <c r="A74" s="16" t="s">
        <v>6</v>
      </c>
      <c r="B74" s="37">
        <f>B75+B76+B77</f>
        <v>250240</v>
      </c>
      <c r="C74" s="37">
        <f>C75+C76+C77</f>
        <v>228466</v>
      </c>
      <c r="D74" s="21">
        <f t="shared" si="0"/>
        <v>91.29875319693095</v>
      </c>
    </row>
    <row r="75" spans="1:4" ht="15.75">
      <c r="A75" s="15" t="s">
        <v>46</v>
      </c>
      <c r="B75" s="35">
        <v>5750</v>
      </c>
      <c r="C75" s="37">
        <v>5215</v>
      </c>
      <c r="D75" s="21">
        <f t="shared" si="0"/>
        <v>90.69565217391305</v>
      </c>
    </row>
    <row r="76" spans="1:4" ht="20.25" customHeight="1">
      <c r="A76" s="15" t="s">
        <v>47</v>
      </c>
      <c r="B76" s="35">
        <v>242550</v>
      </c>
      <c r="C76" s="37">
        <v>221767</v>
      </c>
      <c r="D76" s="21">
        <f t="shared" si="0"/>
        <v>91.43145743145743</v>
      </c>
    </row>
    <row r="77" spans="1:4" ht="15.75">
      <c r="A77" s="15" t="s">
        <v>48</v>
      </c>
      <c r="B77" s="35">
        <v>1940</v>
      </c>
      <c r="C77" s="37">
        <v>1484</v>
      </c>
      <c r="D77" s="21">
        <f t="shared" si="0"/>
        <v>76.49484536082474</v>
      </c>
    </row>
    <row r="78" spans="1:4" ht="15.75">
      <c r="A78" s="14" t="s">
        <v>5</v>
      </c>
      <c r="B78" s="35">
        <f>B79+B80+B81</f>
        <v>278503</v>
      </c>
      <c r="C78" s="35">
        <f>C79+C80+C81</f>
        <v>225394</v>
      </c>
      <c r="D78" s="21">
        <f aca="true" t="shared" si="1" ref="D78:D97">C78/B78*100</f>
        <v>80.93054652912177</v>
      </c>
    </row>
    <row r="79" spans="1:4" ht="15.75">
      <c r="A79" s="17" t="s">
        <v>49</v>
      </c>
      <c r="B79" s="35">
        <v>194937</v>
      </c>
      <c r="C79" s="37">
        <v>160148</v>
      </c>
      <c r="D79" s="21">
        <f t="shared" si="1"/>
        <v>82.15372145872769</v>
      </c>
    </row>
    <row r="80" spans="1:4" ht="15.75">
      <c r="A80" s="15" t="s">
        <v>50</v>
      </c>
      <c r="B80" s="35">
        <v>3428</v>
      </c>
      <c r="C80" s="37">
        <v>2512</v>
      </c>
      <c r="D80" s="21">
        <f t="shared" si="1"/>
        <v>73.27887981330223</v>
      </c>
    </row>
    <row r="81" spans="1:4" ht="15.75">
      <c r="A81" s="15" t="s">
        <v>91</v>
      </c>
      <c r="B81" s="35">
        <v>80138</v>
      </c>
      <c r="C81" s="37">
        <v>62734</v>
      </c>
      <c r="D81" s="21">
        <f>C81/B81*100</f>
        <v>78.28246275175323</v>
      </c>
    </row>
    <row r="82" spans="1:4" ht="15.75">
      <c r="A82" s="14" t="s">
        <v>14</v>
      </c>
      <c r="B82" s="35">
        <f>B83</f>
        <v>1200</v>
      </c>
      <c r="C82" s="35">
        <f>C83</f>
        <v>984</v>
      </c>
      <c r="D82" s="21">
        <f t="shared" si="1"/>
        <v>82</v>
      </c>
    </row>
    <row r="83" spans="1:4" ht="18" customHeight="1">
      <c r="A83" s="15" t="s">
        <v>51</v>
      </c>
      <c r="B83" s="35">
        <v>1200</v>
      </c>
      <c r="C83" s="37">
        <v>984</v>
      </c>
      <c r="D83" s="21">
        <f t="shared" si="1"/>
        <v>82</v>
      </c>
    </row>
    <row r="84" spans="1:4" ht="31.5" customHeight="1">
      <c r="A84" s="14" t="s">
        <v>15</v>
      </c>
      <c r="B84" s="35">
        <f>B85</f>
        <v>5470</v>
      </c>
      <c r="C84" s="35">
        <f>C85</f>
        <v>3944</v>
      </c>
      <c r="D84" s="21">
        <f t="shared" si="1"/>
        <v>72.10237659963437</v>
      </c>
    </row>
    <row r="85" spans="1:4" ht="30" customHeight="1">
      <c r="A85" s="14" t="s">
        <v>52</v>
      </c>
      <c r="B85" s="35">
        <v>5470</v>
      </c>
      <c r="C85" s="37">
        <v>3944</v>
      </c>
      <c r="D85" s="21">
        <f>C85/B85*100</f>
        <v>72.10237659963437</v>
      </c>
    </row>
    <row r="86" spans="1:4" ht="18" customHeight="1">
      <c r="A86" s="22" t="s">
        <v>7</v>
      </c>
      <c r="B86" s="40">
        <f>B9-B31</f>
        <v>-108824</v>
      </c>
      <c r="C86" s="40">
        <f>C9-C31</f>
        <v>-133165</v>
      </c>
      <c r="D86" s="47">
        <f>C86/B86*100</f>
        <v>122.3673086819084</v>
      </c>
    </row>
    <row r="87" spans="1:4" ht="34.5" customHeight="1">
      <c r="A87" s="29" t="s">
        <v>54</v>
      </c>
      <c r="B87" s="40">
        <f>B88+B91+B95+B94</f>
        <v>108824</v>
      </c>
      <c r="C87" s="40">
        <f>C88+C91+C95+C94</f>
        <v>133165</v>
      </c>
      <c r="D87" s="47">
        <f>C87/B87*100</f>
        <v>122.3673086819084</v>
      </c>
    </row>
    <row r="88" spans="1:4" ht="33" customHeight="1">
      <c r="A88" s="18" t="s">
        <v>75</v>
      </c>
      <c r="B88" s="41">
        <f>B89+B90</f>
        <v>42862</v>
      </c>
      <c r="C88" s="41">
        <f>C89+C90</f>
        <v>-162500</v>
      </c>
      <c r="D88" s="48">
        <v>0</v>
      </c>
    </row>
    <row r="89" spans="1:4" ht="48.75" customHeight="1">
      <c r="A89" s="19" t="s">
        <v>76</v>
      </c>
      <c r="B89" s="41">
        <v>205362</v>
      </c>
      <c r="C89" s="42">
        <v>0</v>
      </c>
      <c r="D89" s="21">
        <f t="shared" si="1"/>
        <v>0</v>
      </c>
    </row>
    <row r="90" spans="1:4" ht="46.5" customHeight="1">
      <c r="A90" s="19" t="s">
        <v>77</v>
      </c>
      <c r="B90" s="41">
        <v>-162500</v>
      </c>
      <c r="C90" s="42">
        <v>-162500</v>
      </c>
      <c r="D90" s="21">
        <f>C90/B90*100</f>
        <v>100</v>
      </c>
    </row>
    <row r="91" spans="1:4" ht="33" customHeight="1">
      <c r="A91" s="10" t="s">
        <v>78</v>
      </c>
      <c r="B91" s="42">
        <f>B92+B93</f>
        <v>0</v>
      </c>
      <c r="C91" s="42">
        <f>C92+C93</f>
        <v>162500</v>
      </c>
      <c r="D91" s="21">
        <v>0</v>
      </c>
    </row>
    <row r="92" spans="1:4" ht="65.25" customHeight="1">
      <c r="A92" s="19" t="s">
        <v>53</v>
      </c>
      <c r="B92" s="42">
        <v>344874</v>
      </c>
      <c r="C92" s="42">
        <v>162500</v>
      </c>
      <c r="D92" s="21">
        <f t="shared" si="1"/>
        <v>47.11865782865626</v>
      </c>
    </row>
    <row r="93" spans="1:4" ht="62.25" customHeight="1">
      <c r="A93" s="19" t="s">
        <v>79</v>
      </c>
      <c r="B93" s="42">
        <v>-344874</v>
      </c>
      <c r="C93" s="42">
        <v>0</v>
      </c>
      <c r="D93" s="21">
        <f t="shared" si="1"/>
        <v>0</v>
      </c>
    </row>
    <row r="94" spans="1:4" ht="18" customHeight="1">
      <c r="A94" s="19" t="s">
        <v>80</v>
      </c>
      <c r="B94" s="42">
        <v>0</v>
      </c>
      <c r="C94" s="42">
        <v>226208</v>
      </c>
      <c r="D94" s="21">
        <v>0</v>
      </c>
    </row>
    <row r="95" spans="1:4" ht="33" customHeight="1">
      <c r="A95" s="10" t="s">
        <v>81</v>
      </c>
      <c r="B95" s="37">
        <f>B96+B97</f>
        <v>65962</v>
      </c>
      <c r="C95" s="37">
        <f>C96+C97</f>
        <v>-93043</v>
      </c>
      <c r="D95" s="21">
        <v>0</v>
      </c>
    </row>
    <row r="96" spans="1:4" ht="18" customHeight="1">
      <c r="A96" s="10" t="s">
        <v>82</v>
      </c>
      <c r="B96" s="37">
        <v>-5209548</v>
      </c>
      <c r="C96" s="37">
        <v>-6090520</v>
      </c>
      <c r="D96" s="21">
        <f>C96/B96*100</f>
        <v>116.91071854986268</v>
      </c>
    </row>
    <row r="97" spans="1:4" ht="18" customHeight="1">
      <c r="A97" s="10" t="s">
        <v>83</v>
      </c>
      <c r="B97" s="37">
        <v>5275510</v>
      </c>
      <c r="C97" s="37">
        <v>5997477</v>
      </c>
      <c r="D97" s="21">
        <f t="shared" si="1"/>
        <v>113.6852550748648</v>
      </c>
    </row>
    <row r="98" spans="2:3" ht="12.75">
      <c r="B98" s="20"/>
      <c r="C98" s="33"/>
    </row>
    <row r="99" ht="33" customHeight="1"/>
    <row r="100" spans="3:4" ht="12.75">
      <c r="C100" s="50"/>
      <c r="D100" s="50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2023-12-25T01:19:57Z</dcterms:modified>
  <cp:category/>
  <cp:version/>
  <cp:contentType/>
  <cp:contentStatus/>
</cp:coreProperties>
</file>