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<sst xmlns="http://schemas.openxmlformats.org/spreadsheetml/2006/main" count="98" uniqueCount="96">
  <si>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</si>
  <si>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</si>
  <si>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</si>
  <si>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</si>
  <si>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</si>
  <si>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</si>
  <si>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</si>
  <si>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</si>
  <si>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</si>
  <si>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</si>
  <si>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</si>
  <si>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</si>
  <si>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</si>
  <si>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</si>
  <si>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</si>
  <si>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</si>
  <si>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</si>
  <si>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</si>
  <si>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</si>
  <si>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</si>
  <si>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</si>
  <si>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</si>
  <si>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</si>
  <si>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</si>
  <si>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</si>
  <si>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</si>
  <si>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</si>
  <si>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</si>
  <si>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</si>
  <si>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</si>
  <si>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</si>
  <si>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</si>
  <si>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</si>
  <si>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</si>
  <si>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</si>
  <si>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</si>
  <si>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</si>
  <si>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</si>
  <si>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</si>
  <si>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</si>
  <si>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</si>
  <si>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</si>
  <si>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</si>
  <si>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</si>
  <si>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</si>
  <si>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</si>
  <si>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</si>
  <si>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</si>
  <si>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</si>
  <si>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</si>
  <si>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</si>
  <si>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</si>
  <si>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</si>
  <si>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</si>
  <si>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</si>
  <si>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</si>
  <si>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</si>
  <si>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</si>
  <si>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</si>
  <si>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</si>
  <si>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</si>
  <si>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</si>
  <si>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</si>
  <si>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</si>
  <si>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</si>
  <si>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</si>
  <si>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</si>
  <si>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</si>
  <si>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</si>
  <si>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</si>
  <si>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</si>
  <si>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</si>
  <si>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</si>
  <si>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</si>
  <si>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</si>
  <si>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</si>
  <si>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</si>
  <si>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</si>
  <si>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</si>
  <si>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</si>
  <si>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</si>
  <si>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</si>
  <si>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</si>
  <si>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</si>
  <si>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</si>
  <si>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</si>
  <si>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</si>
  <si>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</si>
  <si>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</si>
  <si>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</si>
  <si>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</si>
  <si>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</si>
  <si>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 xml:space="preserve"> Сведения о ходе исполнения  бюджета города Ачинска на 01.06.2021 года</t>
  </si>
  <si>
    <t>обеспечение проведения выборов и референдумов</t>
  </si>
  <si>
    <t xml:space="preserve">       водное хозяйство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</si>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</sst>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85">
      <selection activeCell="B11" sqref="B11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0" t="s">
        <v>92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90</v>
      </c>
      <c r="C5" s="51" t="s">
        <v>87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46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3866155</v>
      </c>
      <c r="C9" s="34">
        <f>C10+C26+C27+C28+C29</f>
        <v>1324683</v>
      </c>
      <c r="D9" s="27">
        <f>C9/B9*100</f>
        <v>34.26357711990337</v>
      </c>
    </row>
    <row r="10" spans="1:4" s="2" customFormat="1" ht="18" customHeight="1">
      <c r="A10" s="23" t="s">
        <v>11</v>
      </c>
      <c r="B10" s="35">
        <f>B11+B12+B13+B14+B15+B16+B17+B18+B19+B20+B21+B22+B23+B24+B25</f>
        <v>1171353</v>
      </c>
      <c r="C10" s="35">
        <f>C11+C12+C13+C14+C15+C16+C17+C18+C19+C20+C21+C22+C23+C24+C25</f>
        <v>482437</v>
      </c>
      <c r="D10" s="21">
        <f aca="true" t="shared" si="0" ref="D10:D80">C10/B10*100</f>
        <v>41.18630336030215</v>
      </c>
    </row>
    <row r="11" spans="1:4" ht="17.25" customHeight="1">
      <c r="A11" s="11" t="s">
        <v>60</v>
      </c>
      <c r="B11" s="35">
        <v>52738</v>
      </c>
      <c r="C11" s="42">
        <v>19076</v>
      </c>
      <c r="D11" s="21">
        <f t="shared" si="0"/>
        <v>36.17126170882476</v>
      </c>
    </row>
    <row r="12" spans="1:4" ht="16.5" customHeight="1">
      <c r="A12" s="12" t="s">
        <v>61</v>
      </c>
      <c r="B12" s="35">
        <v>657460</v>
      </c>
      <c r="C12" s="42">
        <v>240798</v>
      </c>
      <c r="D12" s="21">
        <f t="shared" si="0"/>
        <v>36.62549812916375</v>
      </c>
    </row>
    <row r="13" spans="1:4" ht="53.25" customHeight="1">
      <c r="A13" s="12" t="s">
        <v>62</v>
      </c>
      <c r="B13" s="35">
        <v>22986</v>
      </c>
      <c r="C13" s="42">
        <v>8973</v>
      </c>
      <c r="D13" s="21">
        <f t="shared" si="0"/>
        <v>39.03680501174628</v>
      </c>
    </row>
    <row r="14" spans="1:4" ht="17.25" customHeight="1">
      <c r="A14" s="12" t="s">
        <v>63</v>
      </c>
      <c r="B14" s="35">
        <v>121283</v>
      </c>
      <c r="C14" s="42">
        <v>80470</v>
      </c>
      <c r="D14" s="21">
        <f t="shared" si="0"/>
        <v>66.34895245005484</v>
      </c>
    </row>
    <row r="15" spans="1:4" ht="18" customHeight="1">
      <c r="A15" s="12" t="s">
        <v>64</v>
      </c>
      <c r="B15" s="35">
        <v>33792</v>
      </c>
      <c r="C15" s="42">
        <v>3218</v>
      </c>
      <c r="D15" s="21">
        <f t="shared" si="0"/>
        <v>9.522964015151516</v>
      </c>
    </row>
    <row r="16" spans="1:4" ht="16.5" customHeight="1">
      <c r="A16" s="12" t="s">
        <v>65</v>
      </c>
      <c r="B16" s="35">
        <v>38390</v>
      </c>
      <c r="C16" s="42">
        <v>15849</v>
      </c>
      <c r="D16" s="21">
        <f t="shared" si="0"/>
        <v>41.28418859077885</v>
      </c>
    </row>
    <row r="17" spans="1:4" ht="17.25" customHeight="1">
      <c r="A17" s="12" t="s">
        <v>66</v>
      </c>
      <c r="B17" s="35">
        <v>24579</v>
      </c>
      <c r="C17" s="42">
        <v>10065</v>
      </c>
      <c r="D17" s="21">
        <f t="shared" si="0"/>
        <v>40.94959111436592</v>
      </c>
    </row>
    <row r="18" spans="1:4" ht="49.5" customHeight="1">
      <c r="A18" s="10" t="s">
        <v>67</v>
      </c>
      <c r="B18" s="35">
        <v>1</v>
      </c>
      <c r="C18" s="42">
        <v>0</v>
      </c>
      <c r="D18" s="21">
        <v>0</v>
      </c>
    </row>
    <row r="19" spans="1:4" ht="47.25" customHeight="1">
      <c r="A19" s="12" t="s">
        <v>68</v>
      </c>
      <c r="B19" s="35">
        <v>111643</v>
      </c>
      <c r="C19" s="42">
        <v>40566</v>
      </c>
      <c r="D19" s="21">
        <f t="shared" si="0"/>
        <v>36.33546214272278</v>
      </c>
    </row>
    <row r="20" spans="1:4" ht="30.75" customHeight="1">
      <c r="A20" s="12" t="s">
        <v>69</v>
      </c>
      <c r="B20" s="35">
        <v>47078</v>
      </c>
      <c r="C20" s="42">
        <v>36600</v>
      </c>
      <c r="D20" s="21">
        <f t="shared" si="0"/>
        <v>77.74331959726412</v>
      </c>
    </row>
    <row r="21" spans="1:4" ht="33" customHeight="1">
      <c r="A21" s="12" t="s">
        <v>70</v>
      </c>
      <c r="B21" s="35">
        <v>42026</v>
      </c>
      <c r="C21" s="42">
        <v>12702</v>
      </c>
      <c r="D21" s="21">
        <f t="shared" si="0"/>
        <v>30.224146956645885</v>
      </c>
    </row>
    <row r="22" spans="1:4" ht="32.25" customHeight="1">
      <c r="A22" s="12" t="s">
        <v>71</v>
      </c>
      <c r="B22" s="35">
        <v>15595</v>
      </c>
      <c r="C22" s="42">
        <v>11172</v>
      </c>
      <c r="D22" s="21">
        <f t="shared" si="0"/>
        <v>71.63834562359732</v>
      </c>
    </row>
    <row r="23" spans="1:4" ht="18.75" customHeight="1">
      <c r="A23" s="12" t="s">
        <v>72</v>
      </c>
      <c r="B23" s="35">
        <v>0</v>
      </c>
      <c r="C23" s="36">
        <v>0</v>
      </c>
      <c r="D23" s="21">
        <v>0</v>
      </c>
    </row>
    <row r="24" spans="1:4" ht="18.75" customHeight="1">
      <c r="A24" s="12" t="s">
        <v>73</v>
      </c>
      <c r="B24" s="35">
        <v>3782</v>
      </c>
      <c r="C24" s="42">
        <v>2535</v>
      </c>
      <c r="D24" s="21">
        <f t="shared" si="0"/>
        <v>67.02802749867794</v>
      </c>
    </row>
    <row r="25" spans="1:4" ht="17.25" customHeight="1">
      <c r="A25" s="12" t="s">
        <v>74</v>
      </c>
      <c r="B25" s="35">
        <v>0</v>
      </c>
      <c r="C25" s="42">
        <v>413</v>
      </c>
      <c r="D25" s="21">
        <v>0</v>
      </c>
    </row>
    <row r="26" spans="1:4" ht="31.5" customHeight="1">
      <c r="A26" s="24" t="s">
        <v>8</v>
      </c>
      <c r="B26" s="42">
        <v>2695669</v>
      </c>
      <c r="C26" s="43">
        <v>843295</v>
      </c>
      <c r="D26" s="21">
        <f t="shared" si="0"/>
        <v>31.283328925027515</v>
      </c>
    </row>
    <row r="27" spans="1:4" ht="47.25" customHeight="1">
      <c r="A27" s="25" t="s">
        <v>86</v>
      </c>
      <c r="B27" s="42">
        <v>466</v>
      </c>
      <c r="C27" s="42">
        <v>916</v>
      </c>
      <c r="D27" s="21">
        <f t="shared" si="0"/>
        <v>196.56652360515022</v>
      </c>
    </row>
    <row r="28" spans="1:4" ht="94.5" customHeight="1">
      <c r="A28" s="25" t="s">
        <v>75</v>
      </c>
      <c r="B28" s="35">
        <v>0</v>
      </c>
      <c r="C28" s="36">
        <v>63</v>
      </c>
      <c r="D28" s="21">
        <v>0</v>
      </c>
    </row>
    <row r="29" spans="1:4" ht="63" customHeight="1">
      <c r="A29" s="24" t="s">
        <v>76</v>
      </c>
      <c r="B29" s="36">
        <v>-1333</v>
      </c>
      <c r="C29" s="36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5"/>
      <c r="C30" s="36"/>
      <c r="D30" s="21" t="e">
        <f t="shared" si="0"/>
        <v>#DIV/0!</v>
      </c>
    </row>
    <row r="31" spans="1:4" ht="15.75">
      <c r="A31" s="26" t="s">
        <v>59</v>
      </c>
      <c r="B31" s="37">
        <f>B32+B42+B47+B53+B63+B69+B72+B77+B82+B85+B87+B60</f>
        <v>3980331</v>
      </c>
      <c r="C31" s="37">
        <f>C32+C42+C47+C53+C63+C69+C72+C77+C82+C85+C87+C60</f>
        <v>1339606</v>
      </c>
      <c r="D31" s="28">
        <f>C31/B31*100</f>
        <v>33.65564321158215</v>
      </c>
    </row>
    <row r="32" spans="1:4" ht="16.5" customHeight="1">
      <c r="A32" s="14" t="s">
        <v>1</v>
      </c>
      <c r="B32" s="38">
        <f>B33+B34+B35+B37+B38+B40+B41+B39</f>
        <v>232250</v>
      </c>
      <c r="C32" s="38">
        <f>C33+C34+C35+C37+C38+C40+C41</f>
        <v>75490</v>
      </c>
      <c r="D32" s="28">
        <f>C32/B32*100</f>
        <v>32.50376749192681</v>
      </c>
    </row>
    <row r="33" spans="1:4" ht="61.5" customHeight="1">
      <c r="A33" s="15" t="s">
        <v>18</v>
      </c>
      <c r="B33" s="35">
        <v>2394</v>
      </c>
      <c r="C33" s="36">
        <v>791</v>
      </c>
      <c r="D33" s="21">
        <f t="shared" si="0"/>
        <v>33.04093567251462</v>
      </c>
    </row>
    <row r="34" spans="1:4" ht="77.25" customHeight="1">
      <c r="A34" s="15" t="s">
        <v>19</v>
      </c>
      <c r="B34" s="35">
        <v>13456</v>
      </c>
      <c r="C34" s="36">
        <v>4273</v>
      </c>
      <c r="D34" s="21">
        <f t="shared" si="0"/>
        <v>31.755350772889418</v>
      </c>
    </row>
    <row r="35" spans="1:4" ht="96.75" customHeight="1">
      <c r="A35" s="15" t="s">
        <v>20</v>
      </c>
      <c r="B35" s="36">
        <v>113398</v>
      </c>
      <c r="C35" s="36">
        <v>38579</v>
      </c>
      <c r="D35" s="21">
        <f>C35/B35*100</f>
        <v>34.02088220250798</v>
      </c>
    </row>
    <row r="36" spans="1:4" ht="15" customHeight="1" hidden="1">
      <c r="A36" s="15" t="s">
        <v>21</v>
      </c>
      <c r="B36" s="35">
        <v>0</v>
      </c>
      <c r="C36" s="36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38</v>
      </c>
      <c r="C37" s="36">
        <v>0</v>
      </c>
      <c r="D37" s="21">
        <f>C37/B37*100</f>
        <v>0</v>
      </c>
    </row>
    <row r="38" spans="1:4" ht="66.75" customHeight="1">
      <c r="A38" s="15" t="s">
        <v>22</v>
      </c>
      <c r="B38" s="35">
        <v>19961</v>
      </c>
      <c r="C38" s="36">
        <v>6867</v>
      </c>
      <c r="D38" s="21">
        <f t="shared" si="0"/>
        <v>34.402084063924654</v>
      </c>
    </row>
    <row r="39" spans="1:4" ht="33" customHeight="1">
      <c r="A39" s="15" t="s">
        <v>93</v>
      </c>
      <c r="B39" s="35">
        <v>1726</v>
      </c>
      <c r="C39" s="36">
        <v>0</v>
      </c>
      <c r="D39" s="21">
        <f t="shared" si="0"/>
        <v>0</v>
      </c>
    </row>
    <row r="40" spans="1:4" ht="15" customHeight="1">
      <c r="A40" s="15" t="s">
        <v>23</v>
      </c>
      <c r="B40" s="35">
        <v>3206</v>
      </c>
      <c r="C40" s="36">
        <v>0</v>
      </c>
      <c r="D40" s="21">
        <f>C40/B40*100</f>
        <v>0</v>
      </c>
    </row>
    <row r="41" spans="1:4" ht="16.5" customHeight="1">
      <c r="A41" s="15" t="s">
        <v>24</v>
      </c>
      <c r="B41" s="35">
        <v>78071</v>
      </c>
      <c r="C41" s="36">
        <v>24980</v>
      </c>
      <c r="D41" s="21">
        <f t="shared" si="0"/>
        <v>31.99651599185357</v>
      </c>
    </row>
    <row r="42" spans="1:4" ht="34.5" customHeight="1">
      <c r="A42" s="14" t="s">
        <v>2</v>
      </c>
      <c r="B42" s="35">
        <f>B44+B46</f>
        <v>31357</v>
      </c>
      <c r="C42" s="35">
        <f>C44+C46</f>
        <v>9846</v>
      </c>
      <c r="D42" s="21">
        <f t="shared" si="0"/>
        <v>31.39968747010237</v>
      </c>
    </row>
    <row r="43" spans="1:4" ht="15.75" customHeight="1" hidden="1">
      <c r="A43" s="15" t="s">
        <v>25</v>
      </c>
      <c r="B43" s="35">
        <v>0</v>
      </c>
      <c r="C43" s="36">
        <v>0</v>
      </c>
      <c r="D43" s="21">
        <v>0</v>
      </c>
    </row>
    <row r="44" spans="1:4" ht="63" customHeight="1">
      <c r="A44" s="15" t="s">
        <v>26</v>
      </c>
      <c r="B44" s="35">
        <v>26813</v>
      </c>
      <c r="C44" s="36">
        <v>9810</v>
      </c>
      <c r="D44" s="21">
        <f t="shared" si="0"/>
        <v>36.586730317383356</v>
      </c>
    </row>
    <row r="45" spans="1:4" ht="18" customHeight="1" hidden="1">
      <c r="A45" s="15" t="s">
        <v>27</v>
      </c>
      <c r="B45" s="35">
        <v>0</v>
      </c>
      <c r="C45" s="36">
        <v>0</v>
      </c>
      <c r="D45" s="21" t="e">
        <f t="shared" si="0"/>
        <v>#DIV/0!</v>
      </c>
    </row>
    <row r="46" spans="1:4" ht="18" customHeight="1">
      <c r="A46" s="52" t="s">
        <v>89</v>
      </c>
      <c r="B46" s="35">
        <v>4544</v>
      </c>
      <c r="C46" s="36">
        <v>36</v>
      </c>
      <c r="D46" s="21">
        <f t="shared" si="0"/>
        <v>0.7922535211267605</v>
      </c>
    </row>
    <row r="47" spans="1:4" ht="15.75">
      <c r="A47" s="14" t="s">
        <v>28</v>
      </c>
      <c r="B47" s="36">
        <f>B50+B51+B52+B49</f>
        <v>348296</v>
      </c>
      <c r="C47" s="36">
        <f>C50+C51+C52+C49</f>
        <v>59894</v>
      </c>
      <c r="D47" s="21">
        <f t="shared" si="0"/>
        <v>17.19629280841583</v>
      </c>
    </row>
    <row r="48" spans="1:4" ht="15.75" hidden="1">
      <c r="A48" s="18" t="s">
        <v>57</v>
      </c>
      <c r="B48" s="35">
        <v>0</v>
      </c>
      <c r="C48" s="36">
        <v>0</v>
      </c>
      <c r="D48" s="21" t="e">
        <f t="shared" si="0"/>
        <v>#DIV/0!</v>
      </c>
    </row>
    <row r="49" spans="1:4" ht="15.75">
      <c r="A49" s="18" t="s">
        <v>94</v>
      </c>
      <c r="B49" s="35">
        <v>36</v>
      </c>
      <c r="C49" s="36">
        <v>0</v>
      </c>
      <c r="D49" s="21">
        <f t="shared" si="0"/>
        <v>0</v>
      </c>
    </row>
    <row r="50" spans="1:4" ht="16.5" customHeight="1">
      <c r="A50" s="15" t="s">
        <v>29</v>
      </c>
      <c r="B50" s="35">
        <v>97209</v>
      </c>
      <c r="C50" s="36">
        <v>25545</v>
      </c>
      <c r="D50" s="21">
        <f>C50/B50*100</f>
        <v>26.278431009474428</v>
      </c>
    </row>
    <row r="51" spans="1:4" ht="18" customHeight="1">
      <c r="A51" s="15" t="s">
        <v>30</v>
      </c>
      <c r="B51" s="35">
        <v>249816</v>
      </c>
      <c r="C51" s="36">
        <v>34349</v>
      </c>
      <c r="D51" s="21">
        <f>C51/B51*100</f>
        <v>13.749719793768215</v>
      </c>
    </row>
    <row r="52" spans="1:4" ht="30" customHeight="1">
      <c r="A52" s="15" t="s">
        <v>31</v>
      </c>
      <c r="B52" s="35">
        <v>1235</v>
      </c>
      <c r="C52" s="36">
        <v>0</v>
      </c>
      <c r="D52" s="21">
        <f>C52/B52*100</f>
        <v>0</v>
      </c>
    </row>
    <row r="53" spans="1:4" ht="16.5" customHeight="1">
      <c r="A53" s="14" t="s">
        <v>3</v>
      </c>
      <c r="B53" s="35">
        <f>B54+B55+B56+B57</f>
        <v>593542</v>
      </c>
      <c r="C53" s="35">
        <f>C54+C55+C56+C57</f>
        <v>117990</v>
      </c>
      <c r="D53" s="21">
        <f t="shared" si="0"/>
        <v>19.87896391493778</v>
      </c>
    </row>
    <row r="54" spans="1:4" ht="15.75">
      <c r="A54" s="15" t="s">
        <v>32</v>
      </c>
      <c r="B54" s="35">
        <v>201766</v>
      </c>
      <c r="C54" s="36">
        <v>72824</v>
      </c>
      <c r="D54" s="21">
        <f>C54/B54*100</f>
        <v>36.09329619460166</v>
      </c>
    </row>
    <row r="55" spans="1:4" ht="15.75">
      <c r="A55" s="15" t="s">
        <v>33</v>
      </c>
      <c r="B55" s="35">
        <v>59306</v>
      </c>
      <c r="C55" s="36">
        <v>14281</v>
      </c>
      <c r="D55" s="21">
        <f>C55/B55*100</f>
        <v>24.080194246787844</v>
      </c>
    </row>
    <row r="56" spans="1:4" ht="15.75">
      <c r="A56" s="15" t="s">
        <v>34</v>
      </c>
      <c r="B56" s="35">
        <v>312051</v>
      </c>
      <c r="C56" s="36">
        <v>24953</v>
      </c>
      <c r="D56" s="21">
        <f t="shared" si="0"/>
        <v>7.996449298351872</v>
      </c>
    </row>
    <row r="57" spans="1:4" ht="30.75" customHeight="1">
      <c r="A57" s="15" t="s">
        <v>35</v>
      </c>
      <c r="B57" s="35">
        <v>20419</v>
      </c>
      <c r="C57" s="36">
        <v>5932</v>
      </c>
      <c r="D57" s="21">
        <f t="shared" si="0"/>
        <v>29.051373720554384</v>
      </c>
    </row>
    <row r="58" spans="1:4" ht="15.75" customHeight="1" hidden="1">
      <c r="A58" s="14" t="s">
        <v>16</v>
      </c>
      <c r="B58" s="35">
        <v>0</v>
      </c>
      <c r="C58" s="36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6">
        <v>0</v>
      </c>
      <c r="D59" s="21" t="e">
        <f t="shared" si="0"/>
        <v>#DIV/0!</v>
      </c>
    </row>
    <row r="60" spans="1:4" ht="17.25" customHeight="1">
      <c r="A60" s="44" t="s">
        <v>91</v>
      </c>
      <c r="B60" s="35">
        <f>B61+B62</f>
        <v>2033</v>
      </c>
      <c r="C60" s="35">
        <f>C61+C62</f>
        <v>833</v>
      </c>
      <c r="D60" s="21">
        <f t="shared" si="0"/>
        <v>40.97393015248401</v>
      </c>
    </row>
    <row r="61" spans="1:4" ht="30.75" customHeight="1">
      <c r="A61" s="15" t="s">
        <v>36</v>
      </c>
      <c r="B61" s="35">
        <v>1992</v>
      </c>
      <c r="C61" s="36">
        <v>833</v>
      </c>
      <c r="D61" s="21">
        <f t="shared" si="0"/>
        <v>41.817269076305216</v>
      </c>
    </row>
    <row r="62" spans="1:4" ht="30.75" customHeight="1">
      <c r="A62" s="15" t="s">
        <v>95</v>
      </c>
      <c r="B62" s="35">
        <v>41</v>
      </c>
      <c r="C62" s="36">
        <v>0</v>
      </c>
      <c r="D62" s="21">
        <f t="shared" si="0"/>
        <v>0</v>
      </c>
    </row>
    <row r="63" spans="1:4" ht="15.75">
      <c r="A63" s="14" t="s">
        <v>4</v>
      </c>
      <c r="B63" s="35">
        <f>B64+B65+B67+B68+B66</f>
        <v>2217024</v>
      </c>
      <c r="C63" s="35">
        <f>C64+C65+C67+C68+C66</f>
        <v>893867</v>
      </c>
      <c r="D63" s="21">
        <f t="shared" si="0"/>
        <v>40.318327631996766</v>
      </c>
    </row>
    <row r="64" spans="1:4" ht="15.75">
      <c r="A64" s="15" t="s">
        <v>37</v>
      </c>
      <c r="B64" s="35">
        <v>989286</v>
      </c>
      <c r="C64" s="36">
        <v>417619</v>
      </c>
      <c r="D64" s="21">
        <f t="shared" si="0"/>
        <v>42.21418275402664</v>
      </c>
    </row>
    <row r="65" spans="1:4" ht="15.75">
      <c r="A65" s="15" t="s">
        <v>38</v>
      </c>
      <c r="B65" s="35">
        <v>824061</v>
      </c>
      <c r="C65" s="36">
        <v>340715</v>
      </c>
      <c r="D65" s="21">
        <f t="shared" si="0"/>
        <v>41.34584697006653</v>
      </c>
    </row>
    <row r="66" spans="1:4" ht="15.75">
      <c r="A66" s="15" t="s">
        <v>88</v>
      </c>
      <c r="B66" s="35">
        <v>132033</v>
      </c>
      <c r="C66" s="36">
        <v>56328</v>
      </c>
      <c r="D66" s="21">
        <f t="shared" si="0"/>
        <v>42.66206175728795</v>
      </c>
    </row>
    <row r="67" spans="1:4" ht="29.25" customHeight="1">
      <c r="A67" s="15" t="s">
        <v>39</v>
      </c>
      <c r="B67" s="35">
        <v>63370</v>
      </c>
      <c r="C67" s="36">
        <v>10973</v>
      </c>
      <c r="D67" s="21">
        <f t="shared" si="0"/>
        <v>17.315764557361526</v>
      </c>
    </row>
    <row r="68" spans="1:4" ht="15" customHeight="1">
      <c r="A68" s="15" t="s">
        <v>40</v>
      </c>
      <c r="B68" s="35">
        <v>208274</v>
      </c>
      <c r="C68" s="36">
        <v>68232</v>
      </c>
      <c r="D68" s="21">
        <f t="shared" si="0"/>
        <v>32.76069024458166</v>
      </c>
    </row>
    <row r="69" spans="1:4" ht="18" customHeight="1">
      <c r="A69" s="14" t="s">
        <v>12</v>
      </c>
      <c r="B69" s="35">
        <f>B70+B71</f>
        <v>122231</v>
      </c>
      <c r="C69" s="35">
        <f>C70+C71</f>
        <v>47487</v>
      </c>
      <c r="D69" s="21">
        <f t="shared" si="0"/>
        <v>38.85020984856542</v>
      </c>
    </row>
    <row r="70" spans="1:4" ht="17.25" customHeight="1">
      <c r="A70" s="15" t="s">
        <v>41</v>
      </c>
      <c r="B70" s="35">
        <v>100132</v>
      </c>
      <c r="C70" s="36">
        <v>38211</v>
      </c>
      <c r="D70" s="21">
        <f t="shared" si="0"/>
        <v>38.16062797107818</v>
      </c>
    </row>
    <row r="71" spans="1:4" ht="17.25" customHeight="1">
      <c r="A71" s="15" t="s">
        <v>42</v>
      </c>
      <c r="B71" s="35">
        <v>22099</v>
      </c>
      <c r="C71" s="36">
        <v>9276</v>
      </c>
      <c r="D71" s="21">
        <f t="shared" si="0"/>
        <v>41.97474998868727</v>
      </c>
    </row>
    <row r="72" spans="1:4" ht="16.5" customHeight="1">
      <c r="A72" s="14" t="s">
        <v>13</v>
      </c>
      <c r="B72" s="35">
        <f>B76</f>
        <v>213</v>
      </c>
      <c r="C72" s="35">
        <f>C76</f>
        <v>0</v>
      </c>
      <c r="D72" s="21">
        <f t="shared" si="0"/>
        <v>0</v>
      </c>
    </row>
    <row r="73" spans="1:4" ht="17.25" customHeight="1" hidden="1">
      <c r="A73" s="15" t="s">
        <v>43</v>
      </c>
      <c r="B73" s="35">
        <v>0</v>
      </c>
      <c r="C73" s="36">
        <v>0</v>
      </c>
      <c r="D73" s="21">
        <v>0</v>
      </c>
    </row>
    <row r="74" spans="1:4" ht="16.5" customHeight="1" hidden="1">
      <c r="A74" s="15" t="s">
        <v>44</v>
      </c>
      <c r="B74" s="35">
        <v>0</v>
      </c>
      <c r="C74" s="36">
        <v>0</v>
      </c>
      <c r="D74" s="21">
        <v>0</v>
      </c>
    </row>
    <row r="75" spans="1:4" ht="16.5" customHeight="1" hidden="1">
      <c r="A75" s="15" t="s">
        <v>45</v>
      </c>
      <c r="B75" s="35">
        <v>0</v>
      </c>
      <c r="C75" s="36">
        <v>0</v>
      </c>
      <c r="D75" s="21">
        <v>0</v>
      </c>
    </row>
    <row r="76" spans="1:4" ht="33" customHeight="1">
      <c r="A76" s="15" t="s">
        <v>46</v>
      </c>
      <c r="B76" s="35">
        <v>213</v>
      </c>
      <c r="C76" s="36">
        <v>0</v>
      </c>
      <c r="D76" s="21">
        <f t="shared" si="0"/>
        <v>0</v>
      </c>
    </row>
    <row r="77" spans="1:4" ht="15.75">
      <c r="A77" s="16" t="s">
        <v>6</v>
      </c>
      <c r="B77" s="36">
        <f>B78+B79+B80+B81</f>
        <v>213945</v>
      </c>
      <c r="C77" s="36">
        <f>C78+C79+C80+C81</f>
        <v>58018</v>
      </c>
      <c r="D77" s="21">
        <f t="shared" si="0"/>
        <v>27.1181845801491</v>
      </c>
    </row>
    <row r="78" spans="1:4" ht="15.75">
      <c r="A78" s="15" t="s">
        <v>47</v>
      </c>
      <c r="B78" s="35">
        <v>5269</v>
      </c>
      <c r="C78" s="36">
        <v>2169</v>
      </c>
      <c r="D78" s="21">
        <f t="shared" si="0"/>
        <v>41.165306509774155</v>
      </c>
    </row>
    <row r="79" spans="1:4" ht="20.25" customHeight="1">
      <c r="A79" s="15" t="s">
        <v>48</v>
      </c>
      <c r="B79" s="35">
        <v>135340</v>
      </c>
      <c r="C79" s="36">
        <v>53372</v>
      </c>
      <c r="D79" s="21">
        <f t="shared" si="0"/>
        <v>39.43549578838481</v>
      </c>
    </row>
    <row r="80" spans="1:4" ht="15.75">
      <c r="A80" s="15" t="s">
        <v>49</v>
      </c>
      <c r="B80" s="35">
        <v>72388</v>
      </c>
      <c r="C80" s="36">
        <v>2284</v>
      </c>
      <c r="D80" s="21">
        <f t="shared" si="0"/>
        <v>3.155219097087915</v>
      </c>
    </row>
    <row r="81" spans="1:4" ht="31.5">
      <c r="A81" s="15" t="s">
        <v>50</v>
      </c>
      <c r="B81" s="35">
        <v>948</v>
      </c>
      <c r="C81" s="36">
        <v>193</v>
      </c>
      <c r="D81" s="21">
        <f aca="true" t="shared" si="1" ref="D81:D100">C81/B81*100</f>
        <v>20.35864978902954</v>
      </c>
    </row>
    <row r="82" spans="1:4" ht="15.75">
      <c r="A82" s="14" t="s">
        <v>5</v>
      </c>
      <c r="B82" s="35">
        <f>B83+B84</f>
        <v>198056</v>
      </c>
      <c r="C82" s="35">
        <f>C83+C84</f>
        <v>69293</v>
      </c>
      <c r="D82" s="21">
        <f t="shared" si="1"/>
        <v>34.986569455103606</v>
      </c>
    </row>
    <row r="83" spans="1:4" ht="15.75">
      <c r="A83" s="17" t="s">
        <v>51</v>
      </c>
      <c r="B83" s="35">
        <v>195660</v>
      </c>
      <c r="C83" s="36">
        <v>68534</v>
      </c>
      <c r="D83" s="21">
        <f t="shared" si="1"/>
        <v>35.027087805376674</v>
      </c>
    </row>
    <row r="84" spans="1:4" ht="15.75">
      <c r="A84" s="15" t="s">
        <v>52</v>
      </c>
      <c r="B84" s="35">
        <v>2396</v>
      </c>
      <c r="C84" s="36">
        <v>759</v>
      </c>
      <c r="D84" s="21">
        <f t="shared" si="1"/>
        <v>31.67779632721202</v>
      </c>
    </row>
    <row r="85" spans="1:4" ht="15.75">
      <c r="A85" s="14" t="s">
        <v>14</v>
      </c>
      <c r="B85" s="35">
        <f>B86</f>
        <v>8308</v>
      </c>
      <c r="C85" s="35">
        <f>C86</f>
        <v>3462</v>
      </c>
      <c r="D85" s="21">
        <f t="shared" si="1"/>
        <v>41.670678863745785</v>
      </c>
    </row>
    <row r="86" spans="1:4" ht="18" customHeight="1">
      <c r="A86" s="15" t="s">
        <v>53</v>
      </c>
      <c r="B86" s="35">
        <v>8308</v>
      </c>
      <c r="C86" s="36">
        <v>3462</v>
      </c>
      <c r="D86" s="21">
        <f t="shared" si="1"/>
        <v>41.670678863745785</v>
      </c>
    </row>
    <row r="87" spans="1:4" ht="31.5" customHeight="1">
      <c r="A87" s="14" t="s">
        <v>15</v>
      </c>
      <c r="B87" s="35">
        <f>B88</f>
        <v>13076</v>
      </c>
      <c r="C87" s="35">
        <f>C88</f>
        <v>3426</v>
      </c>
      <c r="D87" s="21">
        <f t="shared" si="1"/>
        <v>26.200672988681557</v>
      </c>
    </row>
    <row r="88" spans="1:4" ht="30" customHeight="1">
      <c r="A88" s="14" t="s">
        <v>54</v>
      </c>
      <c r="B88" s="35">
        <v>13076</v>
      </c>
      <c r="C88" s="36">
        <v>3426</v>
      </c>
      <c r="D88" s="21">
        <f>C88/B88*100</f>
        <v>26.200672988681557</v>
      </c>
    </row>
    <row r="89" spans="1:4" ht="18" customHeight="1">
      <c r="A89" s="22" t="s">
        <v>7</v>
      </c>
      <c r="B89" s="39">
        <f>B9-B31</f>
        <v>-114176</v>
      </c>
      <c r="C89" s="39">
        <f>C9-C31</f>
        <v>-14923</v>
      </c>
      <c r="D89" s="45">
        <f>C89/B89*100</f>
        <v>13.070172365470853</v>
      </c>
    </row>
    <row r="90" spans="1:4" ht="34.5" customHeight="1">
      <c r="A90" s="30" t="s">
        <v>56</v>
      </c>
      <c r="B90" s="39">
        <f>B91+B94+B98+B97</f>
        <v>114176</v>
      </c>
      <c r="C90" s="39">
        <f>C91+C94+C98+C97</f>
        <v>14923</v>
      </c>
      <c r="D90" s="45">
        <f>C90/B90*100</f>
        <v>13.070172365470853</v>
      </c>
    </row>
    <row r="91" spans="1:4" ht="33" customHeight="1">
      <c r="A91" s="18" t="s">
        <v>77</v>
      </c>
      <c r="B91" s="40">
        <f>B92+B93</f>
        <v>0</v>
      </c>
      <c r="C91" s="40">
        <f>C92+C93</f>
        <v>-194302</v>
      </c>
      <c r="D91" s="29">
        <v>0</v>
      </c>
    </row>
    <row r="92" spans="1:4" ht="48.75" customHeight="1">
      <c r="A92" s="19" t="s">
        <v>78</v>
      </c>
      <c r="B92" s="40">
        <v>376096</v>
      </c>
      <c r="C92" s="41">
        <v>0</v>
      </c>
      <c r="D92" s="21">
        <f t="shared" si="1"/>
        <v>0</v>
      </c>
    </row>
    <row r="93" spans="1:4" ht="46.5" customHeight="1">
      <c r="A93" s="19" t="s">
        <v>79</v>
      </c>
      <c r="B93" s="40">
        <v>-376096</v>
      </c>
      <c r="C93" s="41">
        <v>-194302</v>
      </c>
      <c r="D93" s="21">
        <f t="shared" si="1"/>
        <v>51.6628733089424</v>
      </c>
    </row>
    <row r="94" spans="1:4" ht="33" customHeight="1">
      <c r="A94" s="10" t="s">
        <v>80</v>
      </c>
      <c r="B94" s="41">
        <f>B95-B96</f>
        <v>0</v>
      </c>
      <c r="C94" s="41">
        <f>C95-C96</f>
        <v>136617</v>
      </c>
      <c r="D94" s="21">
        <v>0</v>
      </c>
    </row>
    <row r="95" spans="1:4" ht="65.25" customHeight="1">
      <c r="A95" s="19" t="s">
        <v>55</v>
      </c>
      <c r="B95" s="41">
        <v>136617</v>
      </c>
      <c r="C95" s="41">
        <v>136617</v>
      </c>
      <c r="D95" s="21">
        <f t="shared" si="1"/>
        <v>100</v>
      </c>
    </row>
    <row r="96" spans="1:4" ht="62.25" customHeight="1">
      <c r="A96" s="19" t="s">
        <v>81</v>
      </c>
      <c r="B96" s="41">
        <v>136617</v>
      </c>
      <c r="C96" s="41">
        <v>0</v>
      </c>
      <c r="D96" s="21">
        <f>C96/B96*100</f>
        <v>0</v>
      </c>
    </row>
    <row r="97" spans="1:4" ht="18" customHeight="1">
      <c r="A97" s="19" t="s">
        <v>82</v>
      </c>
      <c r="B97" s="41">
        <v>0</v>
      </c>
      <c r="C97" s="41">
        <v>166166</v>
      </c>
      <c r="D97" s="21">
        <v>0</v>
      </c>
    </row>
    <row r="98" spans="1:4" ht="33" customHeight="1">
      <c r="A98" s="10" t="s">
        <v>83</v>
      </c>
      <c r="B98" s="36">
        <f>B99+B100</f>
        <v>114176</v>
      </c>
      <c r="C98" s="36">
        <f>C99+C100</f>
        <v>-93558</v>
      </c>
      <c r="D98" s="21">
        <f>C98/B98*100</f>
        <v>-81.94191423766816</v>
      </c>
    </row>
    <row r="99" spans="1:4" ht="18" customHeight="1">
      <c r="A99" s="10" t="s">
        <v>84</v>
      </c>
      <c r="B99" s="36">
        <v>-4388635</v>
      </c>
      <c r="C99" s="36">
        <v>-2382247</v>
      </c>
      <c r="D99" s="21">
        <f>C99/B99*100</f>
        <v>54.282185690995036</v>
      </c>
    </row>
    <row r="100" spans="1:4" ht="18" customHeight="1">
      <c r="A100" s="10" t="s">
        <v>85</v>
      </c>
      <c r="B100" s="36">
        <v>4502811</v>
      </c>
      <c r="C100" s="36">
        <v>2288689</v>
      </c>
      <c r="D100" s="21">
        <f t="shared" si="1"/>
        <v>50.82800499510195</v>
      </c>
    </row>
    <row r="101" spans="2:3" ht="12.75">
      <c r="B101" s="20"/>
      <c r="C101" s="33"/>
    </row>
    <row r="102" ht="33" customHeight="1"/>
    <row r="103" spans="3:4" ht="12.75">
      <c r="C103" s="47"/>
      <c r="D103" s="47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2021-06-17T07:32:31Z</cp:lastPrinted>
  <dcterms:created xsi:type="dcterms:W3CDTF">1996-10-08T23:32:33Z</dcterms:created>
  <dcterms:modified xsi:type="dcterms:W3CDTF">2021-06-17T07:33:33Z</dcterms:modified>
  <cp:category/>
  <cp:version/>
  <cp:contentType/>
  <cp:contentStatus/>
</cp:coreProperties>
</file>