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<sst xmlns="http://schemas.openxmlformats.org/spreadsheetml/2006/main" count="93" uniqueCount="91">
  <si>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</si>
  <si>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</si>
  <si>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</si>
  <si>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</si>
  <si>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</si>
  <si>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</si>
  <si>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</si>
  <si>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</si>
  <si>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</si>
  <si>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</si>
  <si>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</si>
  <si>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</si>
  <si>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</si>
  <si>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</si>
  <si>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</si>
  <si>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</si>
  <si>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</si>
  <si>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</si>
  <si>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</si>
  <si>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</si>
  <si>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</si>
  <si>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</si>
  <si>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</si>
  <si>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</si>
  <si>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</si>
  <si>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</si>
  <si>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</si>
  <si>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</si>
  <si>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</si>
  <si>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</si>
  <si>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</si>
  <si>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</si>
  <si>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</si>
  <si>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</si>
  <si>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</si>
  <si>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</si>
  <si>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</si>
  <si>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</si>
  <si>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</si>
  <si>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</si>
  <si>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</si>
  <si>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</si>
  <si>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</si>
  <si>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</si>
  <si>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</si>
  <si>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</si>
  <si>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</si>
  <si>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</si>
  <si>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</si>
  <si>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</si>
  <si>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</si>
  <si>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</si>
  <si>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</si>
  <si>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</si>
  <si>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</si>
  <si>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</si>
  <si>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</si>
  <si>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</si>
  <si>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</si>
  <si>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</si>
  <si>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</si>
  <si>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</si>
  <si>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</si>
  <si>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</si>
  <si>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</si>
  <si>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</si>
  <si>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</si>
  <si>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</si>
  <si>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</si>
  <si>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</si>
  <si>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</si>
  <si>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</si>
  <si>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</si>
  <si>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</si>
  <si>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</si>
  <si>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</si>
  <si>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</si>
  <si>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</si>
  <si>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</si>
  <si>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</si>
  <si>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</si>
  <si>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</si>
  <si>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</si>
  <si>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</si>
  <si>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</si>
  <si>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</si>
  <si>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</si>
  <si>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</si>
  <si>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</si>
  <si>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 Сведения о ходе исполнения  бюджета города Ачинска на 01.02.2023 года</t>
  </si>
  <si>
    <t xml:space="preserve">План  на 2023 год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</si>
</sst>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D40" sqref="D40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89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90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4176166</v>
      </c>
      <c r="C9" s="34">
        <f>C10+C26+C27+C28+C29</f>
        <v>166844</v>
      </c>
      <c r="D9" s="27">
        <f>C9/B9*100</f>
        <v>3.9951477024620186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43687</v>
      </c>
      <c r="D10" s="21">
        <f aca="true" t="shared" si="0" ref="D10:D76">C10/B10*100</f>
        <v>2.9693474871301313</v>
      </c>
    </row>
    <row r="11" spans="1:4" ht="17.25" customHeight="1">
      <c r="A11" s="11" t="s">
        <v>58</v>
      </c>
      <c r="B11" s="35">
        <v>42181</v>
      </c>
      <c r="C11" s="43">
        <v>1391</v>
      </c>
      <c r="D11" s="21">
        <f t="shared" si="0"/>
        <v>3.2976932742229916</v>
      </c>
    </row>
    <row r="12" spans="1:4" ht="16.5" customHeight="1">
      <c r="A12" s="12" t="s">
        <v>59</v>
      </c>
      <c r="B12" s="35">
        <v>816931</v>
      </c>
      <c r="C12" s="43">
        <v>15105</v>
      </c>
      <c r="D12" s="21">
        <f t="shared" si="0"/>
        <v>1.8489933666368394</v>
      </c>
    </row>
    <row r="13" spans="1:4" ht="53.25" customHeight="1">
      <c r="A13" s="12" t="s">
        <v>60</v>
      </c>
      <c r="B13" s="35">
        <v>56050</v>
      </c>
      <c r="C13" s="43">
        <v>2409</v>
      </c>
      <c r="D13" s="21">
        <f t="shared" si="0"/>
        <v>4.2979482604817125</v>
      </c>
    </row>
    <row r="14" spans="1:4" ht="17.25" customHeight="1">
      <c r="A14" s="12" t="s">
        <v>61</v>
      </c>
      <c r="B14" s="35">
        <v>204403</v>
      </c>
      <c r="C14" s="43">
        <v>41</v>
      </c>
      <c r="D14" s="21">
        <f t="shared" si="0"/>
        <v>0.02005841401544987</v>
      </c>
    </row>
    <row r="15" spans="1:4" ht="18" customHeight="1">
      <c r="A15" s="12" t="s">
        <v>62</v>
      </c>
      <c r="B15" s="35">
        <v>33076</v>
      </c>
      <c r="C15" s="43">
        <v>780</v>
      </c>
      <c r="D15" s="21">
        <f t="shared" si="0"/>
        <v>2.3582053452654494</v>
      </c>
    </row>
    <row r="16" spans="1:4" ht="16.5" customHeight="1">
      <c r="A16" s="12" t="s">
        <v>63</v>
      </c>
      <c r="B16" s="35">
        <v>50327</v>
      </c>
      <c r="C16" s="43">
        <v>1071</v>
      </c>
      <c r="D16" s="21">
        <f t="shared" si="0"/>
        <v>2.128082341486677</v>
      </c>
    </row>
    <row r="17" spans="1:4" ht="17.25" customHeight="1">
      <c r="A17" s="12" t="s">
        <v>64</v>
      </c>
      <c r="B17" s="35">
        <v>25903</v>
      </c>
      <c r="C17" s="43">
        <v>1675</v>
      </c>
      <c r="D17" s="21">
        <f t="shared" si="0"/>
        <v>6.466432459560669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16708</v>
      </c>
      <c r="D19" s="21">
        <f t="shared" si="0"/>
        <v>14.54843091498032</v>
      </c>
    </row>
    <row r="20" spans="1:4" ht="30.75" customHeight="1">
      <c r="A20" s="12" t="s">
        <v>67</v>
      </c>
      <c r="B20" s="35">
        <v>62502</v>
      </c>
      <c r="C20" s="43">
        <v>15</v>
      </c>
      <c r="D20" s="21">
        <f t="shared" si="0"/>
        <v>0.023999232024575212</v>
      </c>
    </row>
    <row r="21" spans="1:4" ht="33" customHeight="1">
      <c r="A21" s="12" t="s">
        <v>68</v>
      </c>
      <c r="B21" s="35">
        <v>39704</v>
      </c>
      <c r="C21" s="43">
        <v>2461</v>
      </c>
      <c r="D21" s="21">
        <f t="shared" si="0"/>
        <v>6.198367922627443</v>
      </c>
    </row>
    <row r="22" spans="1:4" ht="32.25" customHeight="1">
      <c r="A22" s="12" t="s">
        <v>69</v>
      </c>
      <c r="B22" s="35">
        <v>17689</v>
      </c>
      <c r="C22" s="43">
        <v>1649</v>
      </c>
      <c r="D22" s="21">
        <f t="shared" si="0"/>
        <v>9.32217762451241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204</v>
      </c>
      <c r="D24" s="21">
        <f t="shared" si="0"/>
        <v>2.664924885695624</v>
      </c>
    </row>
    <row r="25" spans="1:4" ht="17.25" customHeight="1">
      <c r="A25" s="12" t="s">
        <v>72</v>
      </c>
      <c r="B25" s="35">
        <v>0</v>
      </c>
      <c r="C25" s="43">
        <v>178</v>
      </c>
      <c r="D25" s="21">
        <v>0</v>
      </c>
    </row>
    <row r="26" spans="1:4" ht="31.5" customHeight="1">
      <c r="A26" s="24" t="s">
        <v>8</v>
      </c>
      <c r="B26" s="43">
        <v>2704434</v>
      </c>
      <c r="C26" s="44">
        <v>156551</v>
      </c>
      <c r="D26" s="21">
        <f t="shared" si="0"/>
        <v>5.788678888077875</v>
      </c>
    </row>
    <row r="27" spans="1:4" ht="47.25" customHeight="1">
      <c r="A27" s="25" t="s">
        <v>84</v>
      </c>
      <c r="B27" s="43">
        <v>466</v>
      </c>
      <c r="C27" s="43">
        <v>0</v>
      </c>
      <c r="D27" s="21">
        <f t="shared" si="0"/>
        <v>0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0</v>
      </c>
      <c r="C29" s="36">
        <v>-33394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4226166</v>
      </c>
      <c r="C31" s="38">
        <f>C32+C41+C46+C51+C60+C66+C68+C73+C77+C80+C82+C58</f>
        <v>198455</v>
      </c>
      <c r="D31" s="28">
        <f>C31/B31*100</f>
        <v>4.695863816045087</v>
      </c>
    </row>
    <row r="32" spans="1:4" ht="16.5" customHeight="1">
      <c r="A32" s="14" t="s">
        <v>1</v>
      </c>
      <c r="B32" s="39">
        <f>B33+B34+B35+B37+B38+B39+B40</f>
        <v>319229</v>
      </c>
      <c r="C32" s="39">
        <f>C33+C34+C35+C37+C38+C39+C40</f>
        <v>4290</v>
      </c>
      <c r="D32" s="49">
        <f>C32/B32*100</f>
        <v>1.343862869601446</v>
      </c>
    </row>
    <row r="33" spans="1:4" ht="61.5" customHeight="1">
      <c r="A33" s="15" t="s">
        <v>18</v>
      </c>
      <c r="B33" s="35">
        <v>2681</v>
      </c>
      <c r="C33" s="37">
        <v>51</v>
      </c>
      <c r="D33" s="21">
        <f t="shared" si="0"/>
        <v>1.9022752704214847</v>
      </c>
    </row>
    <row r="34" spans="1:4" ht="77.25" customHeight="1">
      <c r="A34" s="15" t="s">
        <v>19</v>
      </c>
      <c r="B34" s="35">
        <v>16704</v>
      </c>
      <c r="C34" s="37">
        <v>330</v>
      </c>
      <c r="D34" s="21">
        <f t="shared" si="0"/>
        <v>1.9755747126436782</v>
      </c>
    </row>
    <row r="35" spans="1:4" ht="96.75" customHeight="1">
      <c r="A35" s="15" t="s">
        <v>20</v>
      </c>
      <c r="B35" s="37">
        <v>135764</v>
      </c>
      <c r="C35" s="37">
        <v>2575</v>
      </c>
      <c r="D35" s="21">
        <f>C35/B35*100</f>
        <v>1.8966736395509856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22470</v>
      </c>
      <c r="C38" s="37">
        <v>627</v>
      </c>
      <c r="D38" s="21">
        <f t="shared" si="0"/>
        <v>2.7903871829105475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138438</v>
      </c>
      <c r="C40" s="37">
        <v>707</v>
      </c>
      <c r="D40" s="21">
        <f t="shared" si="0"/>
        <v>0.5106979297591702</v>
      </c>
    </row>
    <row r="41" spans="1:4" ht="34.5" customHeight="1">
      <c r="A41" s="14" t="s">
        <v>2</v>
      </c>
      <c r="B41" s="35">
        <f>B43+B45</f>
        <v>30041</v>
      </c>
      <c r="C41" s="35">
        <f>C43+C45</f>
        <v>678</v>
      </c>
      <c r="D41" s="21">
        <f t="shared" si="0"/>
        <v>2.2569155487500416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28559</v>
      </c>
      <c r="C43" s="37">
        <v>678</v>
      </c>
      <c r="D43" s="21">
        <f>C43/B43*100</f>
        <v>2.3740327042263387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1482</v>
      </c>
      <c r="C45" s="37">
        <v>0</v>
      </c>
      <c r="D45" s="21">
        <f t="shared" si="0"/>
        <v>0</v>
      </c>
    </row>
    <row r="46" spans="1:4" ht="15.75">
      <c r="A46" s="14" t="s">
        <v>28</v>
      </c>
      <c r="B46" s="37">
        <f>B48+B49+B50</f>
        <v>205597</v>
      </c>
      <c r="C46" s="37">
        <f>C48+C49+C50</f>
        <v>6903</v>
      </c>
      <c r="D46" s="21">
        <f t="shared" si="0"/>
        <v>3.3575392637052093</v>
      </c>
    </row>
    <row r="47" spans="1:4" ht="15.75" hidden="1">
      <c r="A47" s="18" t="s">
        <v>55</v>
      </c>
      <c r="B47" s="37">
        <f>B49+B50+B51</f>
        <v>404596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121600</v>
      </c>
      <c r="C48" s="37">
        <v>6903</v>
      </c>
      <c r="D48" s="21">
        <f>C48/B48*100</f>
        <v>5.676809210526316</v>
      </c>
    </row>
    <row r="49" spans="1:4" ht="18" customHeight="1">
      <c r="A49" s="15" t="s">
        <v>30</v>
      </c>
      <c r="B49" s="35">
        <v>80999</v>
      </c>
      <c r="C49" s="37">
        <v>0</v>
      </c>
      <c r="D49" s="21">
        <f>C49/B49*100</f>
        <v>0</v>
      </c>
    </row>
    <row r="50" spans="1:4" ht="30" customHeight="1">
      <c r="A50" s="15" t="s">
        <v>31</v>
      </c>
      <c r="B50" s="35">
        <v>2998</v>
      </c>
      <c r="C50" s="37">
        <v>0</v>
      </c>
      <c r="D50" s="21">
        <f>C50/B50*100</f>
        <v>0</v>
      </c>
    </row>
    <row r="51" spans="1:4" ht="16.5" customHeight="1">
      <c r="A51" s="14" t="s">
        <v>3</v>
      </c>
      <c r="B51" s="35">
        <f>B52+B53+B54+B55</f>
        <v>320599</v>
      </c>
      <c r="C51" s="35">
        <f>C52+C53+C54+C55</f>
        <v>4558</v>
      </c>
      <c r="D51" s="21">
        <f t="shared" si="0"/>
        <v>1.4217137296123818</v>
      </c>
    </row>
    <row r="52" spans="1:4" ht="15.75">
      <c r="A52" s="15" t="s">
        <v>32</v>
      </c>
      <c r="B52" s="35">
        <v>22217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16818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184741</v>
      </c>
      <c r="C54" s="37">
        <v>3400</v>
      </c>
      <c r="D54" s="21">
        <f t="shared" si="0"/>
        <v>1.8404144180230704</v>
      </c>
    </row>
    <row r="55" spans="1:4" ht="30.75" customHeight="1">
      <c r="A55" s="15" t="s">
        <v>35</v>
      </c>
      <c r="B55" s="35">
        <v>96823</v>
      </c>
      <c r="C55" s="37">
        <v>1158</v>
      </c>
      <c r="D55" s="21">
        <f t="shared" si="0"/>
        <v>1.195996818937649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1850</v>
      </c>
      <c r="C58" s="35">
        <f>C59</f>
        <v>0</v>
      </c>
      <c r="D58" s="21">
        <f t="shared" si="0"/>
        <v>0</v>
      </c>
    </row>
    <row r="59" spans="1:4" ht="30.75" customHeight="1">
      <c r="A59" s="15" t="s">
        <v>36</v>
      </c>
      <c r="B59" s="35">
        <v>1850</v>
      </c>
      <c r="C59" s="37">
        <v>0</v>
      </c>
      <c r="D59" s="21">
        <f t="shared" si="0"/>
        <v>0</v>
      </c>
    </row>
    <row r="60" spans="1:4" ht="15.75">
      <c r="A60" s="14" t="s">
        <v>4</v>
      </c>
      <c r="B60" s="35">
        <f>B61+B62+B64+B65+B63</f>
        <v>2706861</v>
      </c>
      <c r="C60" s="35">
        <f>C61+C62+C64+C65+C63</f>
        <v>169251</v>
      </c>
      <c r="D60" s="21">
        <f t="shared" si="0"/>
        <v>6.252666834388615</v>
      </c>
    </row>
    <row r="61" spans="1:4" ht="15.75">
      <c r="A61" s="15" t="s">
        <v>37</v>
      </c>
      <c r="B61" s="35">
        <v>1206028</v>
      </c>
      <c r="C61" s="37">
        <v>86367</v>
      </c>
      <c r="D61" s="21">
        <f t="shared" si="0"/>
        <v>7.161276520943129</v>
      </c>
    </row>
    <row r="62" spans="1:4" ht="15.75">
      <c r="A62" s="15" t="s">
        <v>38</v>
      </c>
      <c r="B62" s="35">
        <v>1044447</v>
      </c>
      <c r="C62" s="37">
        <v>68504</v>
      </c>
      <c r="D62" s="21">
        <f t="shared" si="0"/>
        <v>6.558877568703821</v>
      </c>
    </row>
    <row r="63" spans="1:4" ht="15.75">
      <c r="A63" s="15" t="s">
        <v>86</v>
      </c>
      <c r="B63" s="35">
        <v>152264</v>
      </c>
      <c r="C63" s="37">
        <v>7148</v>
      </c>
      <c r="D63" s="21">
        <f t="shared" si="0"/>
        <v>4.694478011874113</v>
      </c>
    </row>
    <row r="64" spans="1:4" ht="29.25" customHeight="1">
      <c r="A64" s="15" t="s">
        <v>39</v>
      </c>
      <c r="B64" s="35">
        <v>17124</v>
      </c>
      <c r="C64" s="37">
        <v>223</v>
      </c>
      <c r="D64" s="21">
        <f t="shared" si="0"/>
        <v>1.3022658257416493</v>
      </c>
    </row>
    <row r="65" spans="1:4" ht="15" customHeight="1">
      <c r="A65" s="15" t="s">
        <v>40</v>
      </c>
      <c r="B65" s="35">
        <v>286998</v>
      </c>
      <c r="C65" s="37">
        <v>7009</v>
      </c>
      <c r="D65" s="21">
        <f t="shared" si="0"/>
        <v>2.442177297402769</v>
      </c>
    </row>
    <row r="66" spans="1:4" ht="18" customHeight="1">
      <c r="A66" s="14" t="s">
        <v>12</v>
      </c>
      <c r="B66" s="35">
        <f>B67</f>
        <v>124038</v>
      </c>
      <c r="C66" s="35">
        <f>C67</f>
        <v>4632</v>
      </c>
      <c r="D66" s="21">
        <f t="shared" si="0"/>
        <v>3.7343394766120057</v>
      </c>
    </row>
    <row r="67" spans="1:4" ht="17.25" customHeight="1">
      <c r="A67" s="15" t="s">
        <v>41</v>
      </c>
      <c r="B67" s="35">
        <v>124038</v>
      </c>
      <c r="C67" s="37">
        <v>4632</v>
      </c>
      <c r="D67" s="21">
        <f t="shared" si="0"/>
        <v>3.7343394766120057</v>
      </c>
    </row>
    <row r="68" spans="1:4" ht="16.5" customHeight="1">
      <c r="A68" s="14" t="s">
        <v>13</v>
      </c>
      <c r="B68" s="35">
        <f>B72</f>
        <v>11887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11887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260808</v>
      </c>
      <c r="C73" s="37">
        <f>C74+C75+C76</f>
        <v>1620</v>
      </c>
      <c r="D73" s="21">
        <f t="shared" si="0"/>
        <v>0.6211465905953806</v>
      </c>
    </row>
    <row r="74" spans="1:4" ht="15.75">
      <c r="A74" s="15" t="s">
        <v>46</v>
      </c>
      <c r="B74" s="35">
        <v>5182</v>
      </c>
      <c r="C74" s="37">
        <v>406</v>
      </c>
      <c r="D74" s="21">
        <f t="shared" si="0"/>
        <v>7.834812813585488</v>
      </c>
    </row>
    <row r="75" spans="1:4" ht="20.25" customHeight="1">
      <c r="A75" s="15" t="s">
        <v>47</v>
      </c>
      <c r="B75" s="35">
        <v>249566</v>
      </c>
      <c r="C75" s="37">
        <v>1214</v>
      </c>
      <c r="D75" s="21">
        <f t="shared" si="0"/>
        <v>0.48644446759574617</v>
      </c>
    </row>
    <row r="76" spans="1:4" ht="15.75">
      <c r="A76" s="15" t="s">
        <v>48</v>
      </c>
      <c r="B76" s="35">
        <v>6060</v>
      </c>
      <c r="C76" s="37">
        <v>0</v>
      </c>
      <c r="D76" s="21">
        <f t="shared" si="0"/>
        <v>0</v>
      </c>
    </row>
    <row r="77" spans="1:4" ht="15.75">
      <c r="A77" s="14" t="s">
        <v>5</v>
      </c>
      <c r="B77" s="35">
        <f>B78+B79</f>
        <v>221343</v>
      </c>
      <c r="C77" s="35">
        <f>C78+C79</f>
        <v>5222</v>
      </c>
      <c r="D77" s="21">
        <f aca="true" t="shared" si="1" ref="D77:D95">C77/B77*100</f>
        <v>2.35923431054969</v>
      </c>
    </row>
    <row r="78" spans="1:4" ht="15.75">
      <c r="A78" s="17" t="s">
        <v>49</v>
      </c>
      <c r="B78" s="35">
        <v>218465</v>
      </c>
      <c r="C78" s="37">
        <v>4474</v>
      </c>
      <c r="D78" s="21">
        <f t="shared" si="1"/>
        <v>2.047925296958323</v>
      </c>
    </row>
    <row r="79" spans="1:4" ht="15.75">
      <c r="A79" s="15" t="s">
        <v>50</v>
      </c>
      <c r="B79" s="35">
        <v>2878</v>
      </c>
      <c r="C79" s="37">
        <v>748</v>
      </c>
      <c r="D79" s="21">
        <f t="shared" si="1"/>
        <v>25.99027102154274</v>
      </c>
    </row>
    <row r="80" spans="1:4" ht="15.75">
      <c r="A80" s="14" t="s">
        <v>14</v>
      </c>
      <c r="B80" s="35">
        <f>B81</f>
        <v>1200</v>
      </c>
      <c r="C80" s="35">
        <f>C81</f>
        <v>0</v>
      </c>
      <c r="D80" s="21">
        <f t="shared" si="1"/>
        <v>0</v>
      </c>
    </row>
    <row r="81" spans="1:4" ht="18" customHeight="1">
      <c r="A81" s="15" t="s">
        <v>51</v>
      </c>
      <c r="B81" s="35">
        <v>1200</v>
      </c>
      <c r="C81" s="37">
        <v>0</v>
      </c>
      <c r="D81" s="21">
        <f t="shared" si="1"/>
        <v>0</v>
      </c>
    </row>
    <row r="82" spans="1:4" ht="31.5" customHeight="1">
      <c r="A82" s="14" t="s">
        <v>15</v>
      </c>
      <c r="B82" s="35">
        <f>B83</f>
        <v>22713</v>
      </c>
      <c r="C82" s="35">
        <f>C83</f>
        <v>1301</v>
      </c>
      <c r="D82" s="21">
        <f t="shared" si="1"/>
        <v>5.727997182230441</v>
      </c>
    </row>
    <row r="83" spans="1:4" ht="30" customHeight="1">
      <c r="A83" s="14" t="s">
        <v>52</v>
      </c>
      <c r="B83" s="35">
        <v>22713</v>
      </c>
      <c r="C83" s="37">
        <v>1301</v>
      </c>
      <c r="D83" s="21">
        <f>C83/B83*100</f>
        <v>5.727997182230441</v>
      </c>
    </row>
    <row r="84" spans="1:4" ht="18" customHeight="1">
      <c r="A84" s="22" t="s">
        <v>7</v>
      </c>
      <c r="B84" s="40">
        <f>B9-B31</f>
        <v>-50000</v>
      </c>
      <c r="C84" s="40">
        <f>C9-C31</f>
        <v>-31611</v>
      </c>
      <c r="D84" s="47">
        <f>C84/B84*100</f>
        <v>63.222</v>
      </c>
    </row>
    <row r="85" spans="1:4" ht="34.5" customHeight="1">
      <c r="A85" s="29" t="s">
        <v>54</v>
      </c>
      <c r="B85" s="40">
        <f>B86+B89+B93+B92</f>
        <v>50000</v>
      </c>
      <c r="C85" s="40">
        <f>C86+C89+C93+C92</f>
        <v>31611</v>
      </c>
      <c r="D85" s="47">
        <f>C85/B85*100</f>
        <v>63.222</v>
      </c>
    </row>
    <row r="86" spans="1:4" ht="33" customHeight="1">
      <c r="A86" s="18" t="s">
        <v>75</v>
      </c>
      <c r="B86" s="41">
        <f>B87+B88</f>
        <v>50000</v>
      </c>
      <c r="C86" s="41">
        <f>C87+C88</f>
        <v>0</v>
      </c>
      <c r="D86" s="48">
        <f>C86/B86*100</f>
        <v>0</v>
      </c>
    </row>
    <row r="87" spans="1:4" ht="48.75" customHeight="1">
      <c r="A87" s="19" t="s">
        <v>76</v>
      </c>
      <c r="B87" s="41">
        <v>366896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0</v>
      </c>
      <c r="D88" s="21">
        <f t="shared" si="1"/>
        <v>0</v>
      </c>
    </row>
    <row r="89" spans="1:4" ht="33" customHeight="1">
      <c r="A89" s="10" t="s">
        <v>78</v>
      </c>
      <c r="B89" s="42">
        <f>B90+B91</f>
        <v>0</v>
      </c>
      <c r="C89" s="42">
        <f>C90+C91</f>
        <v>0</v>
      </c>
      <c r="D89" s="21">
        <v>0</v>
      </c>
    </row>
    <row r="90" spans="1:4" ht="65.25" customHeight="1">
      <c r="A90" s="19" t="s">
        <v>53</v>
      </c>
      <c r="B90" s="42">
        <v>171024</v>
      </c>
      <c r="C90" s="42">
        <v>0</v>
      </c>
      <c r="D90" s="21">
        <f t="shared" si="1"/>
        <v>0</v>
      </c>
    </row>
    <row r="91" spans="1:4" ht="62.25" customHeight="1">
      <c r="A91" s="19" t="s">
        <v>79</v>
      </c>
      <c r="B91" s="42">
        <v>-171024</v>
      </c>
      <c r="C91" s="42">
        <v>0</v>
      </c>
      <c r="D91" s="21">
        <f>C91/B91*100</f>
        <v>0</v>
      </c>
    </row>
    <row r="92" spans="1:4" ht="18" customHeight="1">
      <c r="A92" s="19" t="s">
        <v>80</v>
      </c>
      <c r="B92" s="42">
        <v>0</v>
      </c>
      <c r="C92" s="42">
        <v>146378</v>
      </c>
      <c r="D92" s="21">
        <v>0</v>
      </c>
    </row>
    <row r="93" spans="1:4" ht="33" customHeight="1">
      <c r="A93" s="10" t="s">
        <v>81</v>
      </c>
      <c r="B93" s="37">
        <f>B94+B95</f>
        <v>0</v>
      </c>
      <c r="C93" s="37">
        <f>C94+C95</f>
        <v>-114767</v>
      </c>
      <c r="D93" s="21">
        <v>0</v>
      </c>
    </row>
    <row r="94" spans="1:4" ht="18" customHeight="1">
      <c r="A94" s="10" t="s">
        <v>82</v>
      </c>
      <c r="B94" s="37">
        <v>-4574348</v>
      </c>
      <c r="C94" s="37">
        <v>-442805</v>
      </c>
      <c r="D94" s="21">
        <f>C94/B94*100</f>
        <v>9.680177371725982</v>
      </c>
    </row>
    <row r="95" spans="1:4" ht="18" customHeight="1">
      <c r="A95" s="10" t="s">
        <v>83</v>
      </c>
      <c r="B95" s="37">
        <v>4574348</v>
      </c>
      <c r="C95" s="37">
        <v>328038</v>
      </c>
      <c r="D95" s="21">
        <f t="shared" si="1"/>
        <v>7.171251509504742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2023-02-16T06:16:44Z</dcterms:modified>
  <cp:category/>
  <cp:version/>
  <cp:contentType/>
  <cp:contentStatus/>
</cp:coreProperties>
</file>