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оходы ,расходы" sheetId="1" r:id="rId1"/>
  </sheets>
  <definedNames>
    <definedName name="_xlnm.Print_Titles" localSheetId="0">'Доходы ,расходы'!$7:$9</definedName>
    <definedName name="_xlnm.Print_Area" localSheetId="0">'Доходы ,расходы'!$A$2:$D$96</definedName>
  </definedNames>
  <calcPr fullCalcOnLoad="1"/>
</workbook>
</file>

<file path=xl/sharedStrings.xml><?xml version="1.0" encoding="utf-8"?>
<sst xmlns="http://schemas.openxmlformats.org/spreadsheetml/2006/main" count="92" uniqueCount="92">
  <si>
    <t>Всего доходов</t>
  </si>
  <si>
    <t>Общегосударственные вопросы</t>
  </si>
  <si>
    <t>Национальная безопасность и правоохранительная деятельность</t>
  </si>
  <si>
    <t>Жилищно-коммунальное хозяйство</t>
  </si>
  <si>
    <t>Образование</t>
  </si>
  <si>
    <t>Физическая культура и спорт</t>
  </si>
  <si>
    <t>Социальная политика</t>
  </si>
  <si>
    <t>Дефицит бюджета</t>
  </si>
  <si>
    <t>Безвозмездные поступления от других
бюджетов бюджетной системы РФ</t>
  </si>
  <si>
    <t>Наименование показателя</t>
  </si>
  <si>
    <t>% исполнения</t>
  </si>
  <si>
    <t>Налоговые и неналоговые доходы</t>
  </si>
  <si>
    <t>Культура, кинематография</t>
  </si>
  <si>
    <t>Здравоохранение</t>
  </si>
  <si>
    <t>Средства массовой информации</t>
  </si>
  <si>
    <t xml:space="preserve">Обслуживание государственного и муниципального долга </t>
  </si>
  <si>
    <t>Охрана окружающей среды</t>
  </si>
  <si>
    <t>(тыс.руб.)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</si>
  <si>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</si>
  <si>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</si>
  <si>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</si>
  <si>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</si>
  <si>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</si>
  <si>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</si>
  <si>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</si>
  <si>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органы внутренних дел</t>
  </si>
  <si>
    <t>защита населения и территории от чрезвычайных ситуаций природного и техногенного характера, гражданская оборона</t>
  </si>
  <si>
    <t>обеспечение пожарной безопасности</t>
  </si>
  <si>
    <t>Национальная экономика</t>
  </si>
  <si>
    <t>транспорт</t>
  </si>
  <si>
    <t>дорожное хозяйство (дорожные фонды)</t>
  </si>
  <si>
    <t>другие вопросы в области национальной экономики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</si>
  <si>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</si>
  <si>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</si>
  <si>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</si>
  <si>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</si>
  <si>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охрана объектов растительного и животного мира и среды их обитания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</si>
  <si>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</si>
  <si>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</si>
  <si>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</si>
  <si>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</si>
  <si>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</t>
  </si>
  <si>
    <t>другие вопросы в области культуры</t>
  </si>
  <si>
    <t>стационарная медицинская помощь</t>
  </si>
  <si>
    <t>амбулаторная помощь</t>
  </si>
  <si>
    <t>скорая медицинская помощь</t>
  </si>
  <si>
    <t>другие вопросы в области здравоохранения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</si>
  <si>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</si>
  <si>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</si>
  <si>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</si>
  <si>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</si>
  <si>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</si>
  <si>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</t>
  </si>
  <si>
    <t>массовый спорт</t>
  </si>
  <si>
    <t>периодическая печать и издательства</t>
  </si>
  <si>
    <t xml:space="preserve">   обслуживание государственного и муниципального долга 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</si>
  <si>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</si>
  <si>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 xml:space="preserve">Источники внутреннего финансирования дефицита  бюджета </t>
  </si>
  <si>
    <t>другие вопросы в области национальной безопасности и правоохранительной деятельности</t>
  </si>
  <si>
    <t xml:space="preserve">      сельское хозяйство и рыболовство</t>
  </si>
  <si>
    <t>Доходы всего, в том числе:</t>
  </si>
  <si>
    <t>Расходы всего, в том числе:</t>
  </si>
  <si>
    <t xml:space="preserve">   налог на прибыль организаций </t>
  </si>
  <si>
    <t xml:space="preserve">   налог на доходы физических лиц </t>
  </si>
  <si>
    <t xml:space="preserve">  налоги на товары (работы, услуги), реализуемые на территории Российской Федерации (акцизы)</t>
  </si>
  <si>
    <t xml:space="preserve">   налоги на совокупный доход</t>
  </si>
  <si>
    <t xml:space="preserve">   налог на имущество физических лиц</t>
  </si>
  <si>
    <t xml:space="preserve">   земельный налог </t>
  </si>
  <si>
    <t xml:space="preserve">   государственная пошлина</t>
  </si>
  <si>
    <t xml:space="preserve">   задолженность и перерасчеты по отмененным налогам, сборам и иным обязательным  платежам </t>
  </si>
  <si>
    <t xml:space="preserve">   доходы от использования имущества,
находящегося в муниципальной
собственности </t>
  </si>
  <si>
    <t xml:space="preserve">   платежи при пользовании природными
ресурсами </t>
  </si>
  <si>
    <t xml:space="preserve">   доходы от оказания платных услуг и
компенсации затрат государства </t>
  </si>
  <si>
    <t xml:space="preserve">   доходы от продажи материальных и нематериальных активов </t>
  </si>
  <si>
    <t xml:space="preserve">   административные платежи и сборы </t>
  </si>
  <si>
    <t xml:space="preserve">   штрафы, санкции, возмещение ущерба </t>
  </si>
  <si>
    <t xml:space="preserve">   прочие неналоговые доходы </t>
  </si>
  <si>
    <t xml:space="preserve">   Доходы бюджетов бюджетной системы РФ от возврата бюджетами бюджетной системы РФ и организациями остатков субсидий, субвенций и иных межбюджетных трансфертов, имеющих целевое назначение, прошлых лет</t>
  </si>
  <si>
    <t xml:space="preserve">   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</si>
  <si>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 xml:space="preserve">    Кредиты кредитных организаций в валюте Российской Федерации</t>
  </si>
  <si>
    <t xml:space="preserve">       получение кредитов от кредитных организаций бюджетами городских округов в валюте Российской Федерации</t>
  </si>
  <si>
    <t xml:space="preserve">       погашение бюджетами городских округов кредитов от кредитных организаций в валюте Российской Федерации</t>
  </si>
  <si>
    <t xml:space="preserve">    Бюджетные кредиты от других бюджетов бюджетной системы Российской Федерации</t>
  </si>
  <si>
    <t xml:space="preserve">       погашение бюджетами городских округов кредитов  от других бюджетов бюджетной системы Российской Федерации в валюте Российской Федерации</t>
  </si>
  <si>
    <t xml:space="preserve">    Прочие источники</t>
  </si>
  <si>
    <t xml:space="preserve">    Изменение остатков средств на счетах  
по учету средств бюджета              
</t>
  </si>
  <si>
    <t xml:space="preserve">       увеличение остатков средств бюджетов  </t>
  </si>
  <si>
    <t xml:space="preserve">       уменьшение остатков средств бюджетов  </t>
  </si>
  <si>
    <t xml:space="preserve">   Прочие безвозмездные поступления (поступления от организаций и предприятий города, физических лиц)</t>
  </si>
  <si>
    <t xml:space="preserve"> Сведения о ходе исполнения  бюджета города Ачинска за 2014 год
по состоянию на 01 августа 2014 года</t>
  </si>
  <si>
    <t>План  на 2014 год 
(на 01.08.2014)</t>
  </si>
  <si>
    <t>Исполнено 
(на 01.08.2014)</t>
  </si>
</sst>
</file>

<file path=xl/styles.xml><?xml version="1.0" encoding="utf-8"?>
<styleSheet xmlns="http://schemas.openxmlformats.org/spreadsheetml/2006/main">
  <numFmts count="5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_р_."/>
    <numFmt numFmtId="181" formatCode="_-* #,##0.0_р_._-;\-* #,##0.0_р_._-;_-* &quot;-&quot;?_р_._-;_-@_-"/>
    <numFmt numFmtId="182" formatCode="_-* #,##0.00_р_._-;\-* #,##0.00_р_._-;_-* &quot;-&quot;?_р_._-;_-@_-"/>
    <numFmt numFmtId="183" formatCode="_-* #,##0.0_р_._-;\-* #,##0.0_р_._-;_-* &quot;-&quot;??_р_._-;_-@_-"/>
    <numFmt numFmtId="184" formatCode="_-* #,##0_р_._-;\-* #,##0_р_._-;_-* &quot;-&quot;??_р_._-;_-@_-"/>
    <numFmt numFmtId="185" formatCode="_(* #,##0.0_);_(* \(#,##0.0\);_(* &quot;-&quot;??_);_(@_)"/>
    <numFmt numFmtId="186" formatCode="_(* #,##0_);_(* \(#,##0\);_(* &quot;-&quot;??_);_(@_)"/>
    <numFmt numFmtId="187" formatCode="#,##0.00_р_."/>
    <numFmt numFmtId="188" formatCode="#,##0.0_р_."/>
    <numFmt numFmtId="189" formatCode="_-* #,##0_р_._-;\-* #,##0_р_._-;_-* &quot;-&quot;?_р_._-;_-@_-"/>
    <numFmt numFmtId="190" formatCode="0.0000000"/>
    <numFmt numFmtId="191" formatCode="0.000000"/>
    <numFmt numFmtId="192" formatCode="0.00000"/>
    <numFmt numFmtId="193" formatCode="0.0000"/>
    <numFmt numFmtId="194" formatCode="0.000"/>
    <numFmt numFmtId="195" formatCode="0.0"/>
    <numFmt numFmtId="196" formatCode="#,##0;\-#,##0;#,##0"/>
    <numFmt numFmtId="197" formatCode="#,##0.0_р_.;[Red]\-#,##0.0_р_."/>
    <numFmt numFmtId="198" formatCode="#,##0.0"/>
    <numFmt numFmtId="199" formatCode="&quot;Да&quot;;&quot;Да&quot;;&quot;Нет&quot;"/>
    <numFmt numFmtId="200" formatCode="&quot;Истина&quot;;&quot;Истина&quot;;&quot;Ложь&quot;"/>
    <numFmt numFmtId="201" formatCode="&quot;Вкл&quot;;&quot;Вкл&quot;;&quot;Выкл&quot;"/>
    <numFmt numFmtId="202" formatCode="[$€-2]\ ###,000_);[Red]\([$€-2]\ ###,000\)"/>
    <numFmt numFmtId="203" formatCode="0.000000000"/>
    <numFmt numFmtId="204" formatCode="0.00000000"/>
    <numFmt numFmtId="205" formatCode="[$-FC19]d\ mmmm\ yyyy\ \г\."/>
  </numFmts>
  <fonts count="43">
    <font>
      <sz val="10"/>
      <name val="Arial"/>
      <family val="0"/>
    </font>
    <font>
      <sz val="10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6" fillId="0" borderId="0">
      <alignment/>
      <protection/>
    </xf>
    <xf numFmtId="0" fontId="6" fillId="0" borderId="0">
      <alignment/>
      <protection/>
    </xf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 horizontal="left" vertical="justify" wrapText="1"/>
    </xf>
    <xf numFmtId="0" fontId="2" fillId="0" borderId="0" xfId="0" applyFont="1" applyAlignment="1">
      <alignment horizontal="center"/>
    </xf>
    <xf numFmtId="0" fontId="5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right" wrapText="1"/>
    </xf>
    <xf numFmtId="0" fontId="0" fillId="0" borderId="0" xfId="0" applyAlignment="1">
      <alignment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justify" wrapText="1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left" vertical="justify" wrapText="1"/>
    </xf>
    <xf numFmtId="198" fontId="7" fillId="0" borderId="10" xfId="0" applyNumberFormat="1" applyFont="1" applyBorder="1" applyAlignment="1">
      <alignment horizontal="center" vertical="center" wrapText="1"/>
    </xf>
    <xf numFmtId="198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vertical="top"/>
    </xf>
    <xf numFmtId="0" fontId="7" fillId="0" borderId="10" xfId="0" applyFont="1" applyBorder="1" applyAlignment="1">
      <alignment vertical="justify" wrapText="1"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left" wrapText="1" indent="1"/>
    </xf>
    <xf numFmtId="0" fontId="7" fillId="0" borderId="10" xfId="0" applyFont="1" applyBorder="1" applyAlignment="1">
      <alignment horizontal="left" wrapText="1" indent="2"/>
    </xf>
    <xf numFmtId="0" fontId="7" fillId="33" borderId="10" xfId="0" applyFont="1" applyFill="1" applyBorder="1" applyAlignment="1">
      <alignment horizontal="left" wrapText="1" indent="1"/>
    </xf>
    <xf numFmtId="0" fontId="7" fillId="33" borderId="10" xfId="0" applyFont="1" applyFill="1" applyBorder="1" applyAlignment="1">
      <alignment horizontal="left" wrapText="1" indent="2"/>
    </xf>
    <xf numFmtId="0" fontId="7" fillId="0" borderId="10" xfId="0" applyFont="1" applyBorder="1" applyAlignment="1">
      <alignment horizontal="left" wrapText="1"/>
    </xf>
    <xf numFmtId="0" fontId="7" fillId="0" borderId="10" xfId="54" applyFont="1" applyBorder="1" applyAlignment="1">
      <alignment horizontal="left" wrapText="1"/>
      <protection/>
    </xf>
    <xf numFmtId="198" fontId="1" fillId="0" borderId="0" xfId="0" applyNumberFormat="1" applyFont="1" applyAlignment="1">
      <alignment horizontal="center" wrapText="1"/>
    </xf>
    <xf numFmtId="198" fontId="7" fillId="0" borderId="10" xfId="0" applyNumberFormat="1" applyFont="1" applyBorder="1" applyAlignment="1">
      <alignment horizontal="center" vertical="center"/>
    </xf>
    <xf numFmtId="198" fontId="7" fillId="33" borderId="10" xfId="0" applyNumberFormat="1" applyFont="1" applyFill="1" applyBorder="1" applyAlignment="1">
      <alignment horizontal="center" vertical="center" wrapText="1"/>
    </xf>
    <xf numFmtId="198" fontId="7" fillId="0" borderId="10" xfId="54" applyNumberFormat="1" applyFont="1" applyBorder="1" applyAlignment="1">
      <alignment horizontal="center" vertical="center"/>
      <protection/>
    </xf>
    <xf numFmtId="4" fontId="7" fillId="0" borderId="11" xfId="0" applyNumberFormat="1" applyFont="1" applyBorder="1" applyAlignment="1">
      <alignment horizontal="center" vertical="center" wrapText="1"/>
    </xf>
    <xf numFmtId="198" fontId="7" fillId="0" borderId="11" xfId="0" applyNumberFormat="1" applyFont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left" vertical="justify" wrapText="1"/>
    </xf>
    <xf numFmtId="0" fontId="7" fillId="33" borderId="10" xfId="0" applyFont="1" applyFill="1" applyBorder="1" applyAlignment="1">
      <alignment horizontal="left" vertical="justify" wrapText="1"/>
    </xf>
    <xf numFmtId="0" fontId="7" fillId="33" borderId="10" xfId="0" applyFont="1" applyFill="1" applyBorder="1" applyAlignment="1">
      <alignment vertical="justify" wrapText="1"/>
    </xf>
    <xf numFmtId="0" fontId="7" fillId="33" borderId="10" xfId="0" applyFont="1" applyFill="1" applyBorder="1" applyAlignment="1">
      <alignment horizontal="left" vertical="justify"/>
    </xf>
    <xf numFmtId="0" fontId="7" fillId="34" borderId="10" xfId="0" applyFont="1" applyFill="1" applyBorder="1" applyAlignment="1">
      <alignment vertical="justify"/>
    </xf>
    <xf numFmtId="0" fontId="7" fillId="34" borderId="10" xfId="0" applyFont="1" applyFill="1" applyBorder="1" applyAlignment="1">
      <alignment horizontal="left" wrapText="1"/>
    </xf>
    <xf numFmtId="0" fontId="7" fillId="34" borderId="10" xfId="0" applyFont="1" applyFill="1" applyBorder="1" applyAlignment="1">
      <alignment horizontal="center" vertical="justify" wrapText="1"/>
    </xf>
    <xf numFmtId="0" fontId="7" fillId="34" borderId="10" xfId="0" applyFont="1" applyFill="1" applyBorder="1" applyAlignment="1">
      <alignment horizontal="center" wrapText="1"/>
    </xf>
    <xf numFmtId="195" fontId="7" fillId="34" borderId="10" xfId="0" applyNumberFormat="1" applyFont="1" applyFill="1" applyBorder="1" applyAlignment="1">
      <alignment horizontal="center" vertical="justify" wrapText="1"/>
    </xf>
    <xf numFmtId="195" fontId="7" fillId="34" borderId="10" xfId="0" applyNumberFormat="1" applyFont="1" applyFill="1" applyBorder="1" applyAlignment="1">
      <alignment horizontal="center" wrapText="1"/>
    </xf>
    <xf numFmtId="198" fontId="7" fillId="34" borderId="10" xfId="0" applyNumberFormat="1" applyFont="1" applyFill="1" applyBorder="1" applyAlignment="1">
      <alignment horizontal="center" vertical="justify" wrapText="1"/>
    </xf>
    <xf numFmtId="195" fontId="7" fillId="34" borderId="10" xfId="0" applyNumberFormat="1" applyFont="1" applyFill="1" applyBorder="1" applyAlignment="1">
      <alignment horizontal="center" vertical="justify"/>
    </xf>
    <xf numFmtId="4" fontId="7" fillId="34" borderId="10" xfId="0" applyNumberFormat="1" applyFont="1" applyFill="1" applyBorder="1" applyAlignment="1">
      <alignment horizontal="center" vertical="justify"/>
    </xf>
    <xf numFmtId="0" fontId="1" fillId="0" borderId="0" xfId="0" applyFont="1" applyAlignment="1">
      <alignment horizontal="right" wrapText="1"/>
    </xf>
    <xf numFmtId="0" fontId="0" fillId="0" borderId="0" xfId="0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top" wrapText="1"/>
    </xf>
    <xf numFmtId="0" fontId="7" fillId="33" borderId="10" xfId="0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Доходы (3)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9"/>
  </sheetPr>
  <dimension ref="A3:E99"/>
  <sheetViews>
    <sheetView tabSelected="1" view="pageBreakPreview" zoomScaleSheetLayoutView="100" zoomScalePageLayoutView="0" workbookViewId="0" topLeftCell="A3">
      <selection activeCell="D7" sqref="D7:D9"/>
    </sheetView>
  </sheetViews>
  <sheetFormatPr defaultColWidth="9.140625" defaultRowHeight="12.75"/>
  <cols>
    <col min="1" max="1" width="45.140625" style="1" customWidth="1"/>
    <col min="2" max="2" width="26.140625" style="4" customWidth="1"/>
    <col min="3" max="3" width="21.140625" style="5" customWidth="1"/>
    <col min="4" max="4" width="19.8515625" style="0" customWidth="1"/>
  </cols>
  <sheetData>
    <row r="1" ht="12.75" hidden="1"/>
    <row r="2" ht="12.75" hidden="1"/>
    <row r="3" spans="3:4" ht="17.25" customHeight="1">
      <c r="C3" s="7"/>
      <c r="D3" s="7"/>
    </row>
    <row r="4" spans="3:4" ht="17.25" customHeight="1">
      <c r="C4" s="7"/>
      <c r="D4" s="7"/>
    </row>
    <row r="5" spans="1:4" ht="39" customHeight="1">
      <c r="A5" s="46" t="s">
        <v>89</v>
      </c>
      <c r="B5" s="46"/>
      <c r="C5" s="46"/>
      <c r="D5" s="46"/>
    </row>
    <row r="6" ht="14.25" customHeight="1">
      <c r="D6" s="6" t="s">
        <v>17</v>
      </c>
    </row>
    <row r="7" spans="1:5" ht="20.25" customHeight="1">
      <c r="A7" s="45" t="s">
        <v>9</v>
      </c>
      <c r="B7" s="45" t="s">
        <v>90</v>
      </c>
      <c r="C7" s="47" t="s">
        <v>91</v>
      </c>
      <c r="D7" s="45" t="s">
        <v>10</v>
      </c>
      <c r="E7" s="44"/>
    </row>
    <row r="8" spans="1:5" ht="17.25" customHeight="1">
      <c r="A8" s="45"/>
      <c r="B8" s="45"/>
      <c r="C8" s="47"/>
      <c r="D8" s="45"/>
      <c r="E8" s="44"/>
    </row>
    <row r="9" spans="1:5" ht="21" customHeight="1">
      <c r="A9" s="45"/>
      <c r="B9" s="45"/>
      <c r="C9" s="47"/>
      <c r="D9" s="45"/>
      <c r="E9" s="44"/>
    </row>
    <row r="10" spans="1:4" s="2" customFormat="1" ht="18" customHeight="1">
      <c r="A10" s="10">
        <v>1</v>
      </c>
      <c r="B10" s="8">
        <v>2</v>
      </c>
      <c r="C10" s="9">
        <v>3</v>
      </c>
      <c r="D10" s="11">
        <v>4</v>
      </c>
    </row>
    <row r="11" spans="1:4" s="2" customFormat="1" ht="15.75" customHeight="1">
      <c r="A11" s="30" t="s">
        <v>60</v>
      </c>
      <c r="B11" s="40">
        <v>2595379.1</v>
      </c>
      <c r="C11" s="40">
        <v>1456509.4</v>
      </c>
      <c r="D11" s="38">
        <f>C11/B11*100</f>
        <v>56.11933146876308</v>
      </c>
    </row>
    <row r="12" spans="1:4" s="2" customFormat="1" ht="18" customHeight="1">
      <c r="A12" s="31" t="s">
        <v>11</v>
      </c>
      <c r="B12" s="13">
        <v>902184</v>
      </c>
      <c r="C12" s="29">
        <v>537023.6</v>
      </c>
      <c r="D12" s="25">
        <f aca="true" t="shared" si="0" ref="D12:D76">C12/B12*100</f>
        <v>59.524841939116634</v>
      </c>
    </row>
    <row r="13" spans="1:4" ht="17.25" customHeight="1">
      <c r="A13" s="15" t="s">
        <v>62</v>
      </c>
      <c r="B13" s="13">
        <v>45517.1</v>
      </c>
      <c r="C13" s="29">
        <v>23783.1</v>
      </c>
      <c r="D13" s="25">
        <f t="shared" si="0"/>
        <v>52.25091229450031</v>
      </c>
    </row>
    <row r="14" spans="1:4" ht="16.5" customHeight="1">
      <c r="A14" s="16" t="s">
        <v>63</v>
      </c>
      <c r="B14" s="13">
        <v>447943.1</v>
      </c>
      <c r="C14" s="29">
        <v>227203</v>
      </c>
      <c r="D14" s="25">
        <f t="shared" si="0"/>
        <v>50.72139742748577</v>
      </c>
    </row>
    <row r="15" spans="1:4" ht="53.25" customHeight="1">
      <c r="A15" s="16" t="s">
        <v>64</v>
      </c>
      <c r="B15" s="13">
        <v>20646.5</v>
      </c>
      <c r="C15" s="29">
        <v>8740.8</v>
      </c>
      <c r="D15" s="25">
        <f t="shared" si="0"/>
        <v>42.335504807110155</v>
      </c>
    </row>
    <row r="16" spans="1:4" ht="17.25" customHeight="1">
      <c r="A16" s="16" t="s">
        <v>65</v>
      </c>
      <c r="B16" s="13">
        <v>74732.1</v>
      </c>
      <c r="C16" s="29">
        <v>52091.5</v>
      </c>
      <c r="D16" s="25">
        <f t="shared" si="0"/>
        <v>69.70431715420816</v>
      </c>
    </row>
    <row r="17" spans="1:4" ht="18" customHeight="1">
      <c r="A17" s="16" t="s">
        <v>66</v>
      </c>
      <c r="B17" s="13">
        <v>16918.4</v>
      </c>
      <c r="C17" s="29">
        <v>4790.5</v>
      </c>
      <c r="D17" s="25">
        <f t="shared" si="0"/>
        <v>28.315325326271985</v>
      </c>
    </row>
    <row r="18" spans="1:4" ht="16.5" customHeight="1">
      <c r="A18" s="16" t="s">
        <v>67</v>
      </c>
      <c r="B18" s="13">
        <v>58789.2</v>
      </c>
      <c r="C18" s="29">
        <v>38824.1</v>
      </c>
      <c r="D18" s="25">
        <f t="shared" si="0"/>
        <v>66.03951065842026</v>
      </c>
    </row>
    <row r="19" spans="1:4" ht="17.25" customHeight="1">
      <c r="A19" s="16" t="s">
        <v>68</v>
      </c>
      <c r="B19" s="13">
        <v>17104.9</v>
      </c>
      <c r="C19" s="29">
        <v>10340.1</v>
      </c>
      <c r="D19" s="25">
        <f t="shared" si="0"/>
        <v>60.451098807943914</v>
      </c>
    </row>
    <row r="20" spans="1:4" ht="49.5" customHeight="1">
      <c r="A20" s="12" t="s">
        <v>69</v>
      </c>
      <c r="B20" s="13">
        <v>72.2</v>
      </c>
      <c r="C20" s="29">
        <v>29.3</v>
      </c>
      <c r="D20" s="25">
        <f t="shared" si="0"/>
        <v>40.581717451523545</v>
      </c>
    </row>
    <row r="21" spans="1:4" ht="47.25" customHeight="1">
      <c r="A21" s="16" t="s">
        <v>70</v>
      </c>
      <c r="B21" s="13">
        <v>116552.7</v>
      </c>
      <c r="C21" s="29">
        <v>79214.6</v>
      </c>
      <c r="D21" s="25">
        <f t="shared" si="0"/>
        <v>67.96462029622651</v>
      </c>
    </row>
    <row r="22" spans="1:4" ht="30.75" customHeight="1">
      <c r="A22" s="16" t="s">
        <v>71</v>
      </c>
      <c r="B22" s="13">
        <v>37208.4</v>
      </c>
      <c r="C22" s="29">
        <v>23410.9</v>
      </c>
      <c r="D22" s="25">
        <f t="shared" si="0"/>
        <v>62.91831951924834</v>
      </c>
    </row>
    <row r="23" spans="1:4" ht="33" customHeight="1">
      <c r="A23" s="16" t="s">
        <v>72</v>
      </c>
      <c r="B23" s="13">
        <v>5114</v>
      </c>
      <c r="C23" s="29">
        <v>2172.8</v>
      </c>
      <c r="D23" s="25">
        <f t="shared" si="0"/>
        <v>42.48728979272585</v>
      </c>
    </row>
    <row r="24" spans="1:4" ht="32.25" customHeight="1">
      <c r="A24" s="16" t="s">
        <v>73</v>
      </c>
      <c r="B24" s="13">
        <v>45896.4</v>
      </c>
      <c r="C24" s="29">
        <v>58654.1</v>
      </c>
      <c r="D24" s="25">
        <f t="shared" si="0"/>
        <v>127.79673351286812</v>
      </c>
    </row>
    <row r="25" spans="1:4" ht="18.75" customHeight="1">
      <c r="A25" s="16" t="s">
        <v>74</v>
      </c>
      <c r="B25" s="13">
        <v>0</v>
      </c>
      <c r="C25" s="13">
        <v>0</v>
      </c>
      <c r="D25" s="25">
        <v>0</v>
      </c>
    </row>
    <row r="26" spans="1:4" ht="18.75" customHeight="1">
      <c r="A26" s="16" t="s">
        <v>75</v>
      </c>
      <c r="B26" s="13">
        <v>15128</v>
      </c>
      <c r="C26" s="29">
        <v>7838.9</v>
      </c>
      <c r="D26" s="25">
        <f t="shared" si="0"/>
        <v>51.81716023268111</v>
      </c>
    </row>
    <row r="27" spans="1:4" ht="17.25" customHeight="1">
      <c r="A27" s="16" t="s">
        <v>76</v>
      </c>
      <c r="B27" s="13">
        <v>561</v>
      </c>
      <c r="C27" s="29">
        <v>-70</v>
      </c>
      <c r="D27" s="25">
        <f t="shared" si="0"/>
        <v>-12.4777183600713</v>
      </c>
    </row>
    <row r="28" spans="1:4" ht="31.5" customHeight="1">
      <c r="A28" s="32" t="s">
        <v>8</v>
      </c>
      <c r="B28" s="13">
        <v>1727174</v>
      </c>
      <c r="C28" s="29">
        <v>954922</v>
      </c>
      <c r="D28" s="25">
        <f t="shared" si="0"/>
        <v>55.288118047168375</v>
      </c>
    </row>
    <row r="29" spans="1:4" ht="47.25" customHeight="1">
      <c r="A29" s="33" t="s">
        <v>88</v>
      </c>
      <c r="B29" s="13">
        <v>3979.8</v>
      </c>
      <c r="C29" s="13">
        <v>3715.2</v>
      </c>
      <c r="D29" s="25">
        <f t="shared" si="0"/>
        <v>93.35142469470826</v>
      </c>
    </row>
    <row r="30" spans="1:4" ht="94.5" customHeight="1">
      <c r="A30" s="33" t="s">
        <v>77</v>
      </c>
      <c r="B30" s="13">
        <v>0</v>
      </c>
      <c r="C30" s="28">
        <v>123.8</v>
      </c>
      <c r="D30" s="25">
        <v>0</v>
      </c>
    </row>
    <row r="31" spans="1:4" ht="63" customHeight="1">
      <c r="A31" s="32" t="s">
        <v>78</v>
      </c>
      <c r="B31" s="26">
        <v>-37958.7</v>
      </c>
      <c r="C31" s="28">
        <v>-39275.3</v>
      </c>
      <c r="D31" s="25">
        <f t="shared" si="0"/>
        <v>103.46850656107824</v>
      </c>
    </row>
    <row r="32" spans="1:4" s="3" customFormat="1" ht="20.25" customHeight="1" hidden="1">
      <c r="A32" s="17" t="s">
        <v>0</v>
      </c>
      <c r="B32" s="13"/>
      <c r="C32" s="14"/>
      <c r="D32" s="25" t="e">
        <f t="shared" si="0"/>
        <v>#DIV/0!</v>
      </c>
    </row>
    <row r="33" spans="1:4" ht="15.75">
      <c r="A33" s="34" t="s">
        <v>61</v>
      </c>
      <c r="B33" s="42">
        <f>B34+B42+B47+B52+B59+B64+B67+B72+B78+B81+B83</f>
        <v>2676693.8000000003</v>
      </c>
      <c r="C33" s="42">
        <f>C34+C42+C47+C52+C59+C64+C67+C72+C78+C81+C83</f>
        <v>1400494.6</v>
      </c>
      <c r="D33" s="41">
        <f>C33/B33*100</f>
        <v>52.32180834430894</v>
      </c>
    </row>
    <row r="34" spans="1:4" ht="16.5" customHeight="1">
      <c r="A34" s="18" t="s">
        <v>1</v>
      </c>
      <c r="B34" s="25">
        <v>146001.6</v>
      </c>
      <c r="C34" s="25">
        <v>70685.7</v>
      </c>
      <c r="D34" s="25">
        <f t="shared" si="0"/>
        <v>48.414332445671825</v>
      </c>
    </row>
    <row r="35" spans="1:4" ht="61.5" customHeight="1">
      <c r="A35" s="19" t="s">
        <v>18</v>
      </c>
      <c r="B35" s="13">
        <v>1195.3</v>
      </c>
      <c r="C35" s="14">
        <v>660.2</v>
      </c>
      <c r="D35" s="25">
        <f t="shared" si="0"/>
        <v>55.232995900610725</v>
      </c>
    </row>
    <row r="36" spans="1:4" ht="77.25" customHeight="1">
      <c r="A36" s="19" t="s">
        <v>19</v>
      </c>
      <c r="B36" s="13">
        <v>14646.2</v>
      </c>
      <c r="C36" s="13">
        <v>7235.4</v>
      </c>
      <c r="D36" s="25">
        <f t="shared" si="0"/>
        <v>49.40120987013696</v>
      </c>
    </row>
    <row r="37" spans="1:4" ht="96.75" customHeight="1">
      <c r="A37" s="19" t="s">
        <v>20</v>
      </c>
      <c r="B37" s="26">
        <v>72831.3</v>
      </c>
      <c r="C37" s="14">
        <v>35936.4</v>
      </c>
      <c r="D37" s="25">
        <f t="shared" si="0"/>
        <v>49.34197247611947</v>
      </c>
    </row>
    <row r="38" spans="1:4" ht="15" customHeight="1" hidden="1">
      <c r="A38" s="19" t="s">
        <v>21</v>
      </c>
      <c r="B38" s="13">
        <v>0</v>
      </c>
      <c r="C38" s="14">
        <v>0</v>
      </c>
      <c r="D38" s="25">
        <v>0</v>
      </c>
    </row>
    <row r="39" spans="1:4" ht="66.75" customHeight="1">
      <c r="A39" s="19" t="s">
        <v>22</v>
      </c>
      <c r="B39" s="13">
        <v>12480</v>
      </c>
      <c r="C39" s="14">
        <v>6985.8</v>
      </c>
      <c r="D39" s="25">
        <f t="shared" si="0"/>
        <v>55.97596153846154</v>
      </c>
    </row>
    <row r="40" spans="1:4" ht="15" customHeight="1">
      <c r="A40" s="19" t="s">
        <v>23</v>
      </c>
      <c r="B40" s="13">
        <v>2990.4</v>
      </c>
      <c r="C40" s="14">
        <v>0</v>
      </c>
      <c r="D40" s="25">
        <f t="shared" si="0"/>
        <v>0</v>
      </c>
    </row>
    <row r="41" spans="1:4" ht="16.5" customHeight="1">
      <c r="A41" s="19" t="s">
        <v>24</v>
      </c>
      <c r="B41" s="13">
        <v>41858.4</v>
      </c>
      <c r="C41" s="14">
        <v>19867.9</v>
      </c>
      <c r="D41" s="25">
        <f t="shared" si="0"/>
        <v>47.46454713988113</v>
      </c>
    </row>
    <row r="42" spans="1:4" ht="34.5" customHeight="1">
      <c r="A42" s="18" t="s">
        <v>2</v>
      </c>
      <c r="B42" s="13">
        <v>29455.6</v>
      </c>
      <c r="C42" s="14">
        <v>13990.5</v>
      </c>
      <c r="D42" s="25">
        <f t="shared" si="0"/>
        <v>47.49691060443515</v>
      </c>
    </row>
    <row r="43" spans="1:4" ht="15.75" customHeight="1" hidden="1">
      <c r="A43" s="19" t="s">
        <v>25</v>
      </c>
      <c r="B43" s="13">
        <v>0</v>
      </c>
      <c r="C43" s="14">
        <v>0</v>
      </c>
      <c r="D43" s="25">
        <v>0</v>
      </c>
    </row>
    <row r="44" spans="1:4" ht="63" customHeight="1">
      <c r="A44" s="19" t="s">
        <v>26</v>
      </c>
      <c r="B44" s="13">
        <v>27487.9</v>
      </c>
      <c r="C44" s="14">
        <v>13990.5</v>
      </c>
      <c r="D44" s="25">
        <f t="shared" si="0"/>
        <v>50.89694010819306</v>
      </c>
    </row>
    <row r="45" spans="1:4" ht="18" customHeight="1" hidden="1">
      <c r="A45" s="19" t="s">
        <v>27</v>
      </c>
      <c r="B45" s="13">
        <v>0</v>
      </c>
      <c r="C45" s="14">
        <v>0</v>
      </c>
      <c r="D45" s="25">
        <v>0</v>
      </c>
    </row>
    <row r="46" spans="1:4" ht="51" customHeight="1">
      <c r="A46" s="19" t="s">
        <v>58</v>
      </c>
      <c r="B46" s="13">
        <v>1967.7</v>
      </c>
      <c r="C46" s="14">
        <v>0</v>
      </c>
      <c r="D46" s="25">
        <f t="shared" si="0"/>
        <v>0</v>
      </c>
    </row>
    <row r="47" spans="1:4" ht="15.75">
      <c r="A47" s="18" t="s">
        <v>28</v>
      </c>
      <c r="B47" s="13">
        <v>130013.2</v>
      </c>
      <c r="C47" s="14">
        <v>54094.6</v>
      </c>
      <c r="D47" s="25">
        <f t="shared" si="0"/>
        <v>41.607006057846434</v>
      </c>
    </row>
    <row r="48" spans="1:4" ht="15.75" hidden="1">
      <c r="A48" s="22" t="s">
        <v>59</v>
      </c>
      <c r="B48" s="13">
        <v>0</v>
      </c>
      <c r="C48" s="14">
        <v>0</v>
      </c>
      <c r="D48" s="25">
        <v>0</v>
      </c>
    </row>
    <row r="49" spans="1:4" ht="16.5" customHeight="1">
      <c r="A49" s="19" t="s">
        <v>29</v>
      </c>
      <c r="B49" s="13">
        <v>52655.1</v>
      </c>
      <c r="C49" s="14">
        <v>30229.4</v>
      </c>
      <c r="D49" s="25">
        <f t="shared" si="0"/>
        <v>57.41020338010944</v>
      </c>
    </row>
    <row r="50" spans="1:4" ht="18" customHeight="1">
      <c r="A50" s="19" t="s">
        <v>30</v>
      </c>
      <c r="B50" s="13">
        <v>70788.5</v>
      </c>
      <c r="C50" s="14">
        <v>23384.4</v>
      </c>
      <c r="D50" s="25">
        <f t="shared" si="0"/>
        <v>33.034179280532854</v>
      </c>
    </row>
    <row r="51" spans="1:4" ht="30" customHeight="1">
      <c r="A51" s="19" t="s">
        <v>31</v>
      </c>
      <c r="B51" s="13">
        <v>6569.6</v>
      </c>
      <c r="C51" s="14">
        <v>480.8</v>
      </c>
      <c r="D51" s="25">
        <f t="shared" si="0"/>
        <v>7.318558207501217</v>
      </c>
    </row>
    <row r="52" spans="1:4" ht="16.5" customHeight="1">
      <c r="A52" s="18" t="s">
        <v>3</v>
      </c>
      <c r="B52" s="13">
        <v>181688.8</v>
      </c>
      <c r="C52" s="14">
        <v>52245.9</v>
      </c>
      <c r="D52" s="25">
        <f t="shared" si="0"/>
        <v>28.755707561500763</v>
      </c>
    </row>
    <row r="53" spans="1:4" ht="15.75">
      <c r="A53" s="19" t="s">
        <v>32</v>
      </c>
      <c r="B53" s="13">
        <v>55803.1</v>
      </c>
      <c r="C53" s="14">
        <v>23554.2</v>
      </c>
      <c r="D53" s="25">
        <f t="shared" si="0"/>
        <v>42.20948298571226</v>
      </c>
    </row>
    <row r="54" spans="1:4" ht="15.75">
      <c r="A54" s="19" t="s">
        <v>33</v>
      </c>
      <c r="B54" s="13">
        <v>69992.2</v>
      </c>
      <c r="C54" s="14">
        <v>14448.8</v>
      </c>
      <c r="D54" s="25">
        <f t="shared" si="0"/>
        <v>20.643443126519813</v>
      </c>
    </row>
    <row r="55" spans="1:4" ht="15.75">
      <c r="A55" s="19" t="s">
        <v>34</v>
      </c>
      <c r="B55" s="13">
        <v>50839.5</v>
      </c>
      <c r="C55" s="14">
        <v>14242.9</v>
      </c>
      <c r="D55" s="25">
        <f t="shared" si="0"/>
        <v>28.015421080065693</v>
      </c>
    </row>
    <row r="56" spans="1:4" ht="30.75" customHeight="1">
      <c r="A56" s="19" t="s">
        <v>35</v>
      </c>
      <c r="B56" s="13">
        <v>5054</v>
      </c>
      <c r="C56" s="14">
        <v>0</v>
      </c>
      <c r="D56" s="25">
        <f t="shared" si="0"/>
        <v>0</v>
      </c>
    </row>
    <row r="57" spans="1:4" ht="15.75" customHeight="1" hidden="1">
      <c r="A57" s="18" t="s">
        <v>16</v>
      </c>
      <c r="B57" s="13">
        <v>0</v>
      </c>
      <c r="C57" s="14">
        <v>0</v>
      </c>
      <c r="D57" s="25">
        <v>0</v>
      </c>
    </row>
    <row r="58" spans="1:4" ht="30.75" customHeight="1" hidden="1">
      <c r="A58" s="19" t="s">
        <v>36</v>
      </c>
      <c r="B58" s="13">
        <v>0</v>
      </c>
      <c r="C58" s="14">
        <v>0</v>
      </c>
      <c r="D58" s="25">
        <v>0</v>
      </c>
    </row>
    <row r="59" spans="1:4" ht="15.75">
      <c r="A59" s="18" t="s">
        <v>4</v>
      </c>
      <c r="B59" s="13">
        <v>1309308.3</v>
      </c>
      <c r="C59" s="14">
        <v>764546.8</v>
      </c>
      <c r="D59" s="25">
        <f t="shared" si="0"/>
        <v>58.393183637497756</v>
      </c>
    </row>
    <row r="60" spans="1:4" ht="15.75">
      <c r="A60" s="19" t="s">
        <v>37</v>
      </c>
      <c r="B60" s="13">
        <v>513544.4</v>
      </c>
      <c r="C60" s="14">
        <v>282433.9</v>
      </c>
      <c r="D60" s="25">
        <f t="shared" si="0"/>
        <v>54.99697786598393</v>
      </c>
    </row>
    <row r="61" spans="1:4" ht="15.75">
      <c r="A61" s="19" t="s">
        <v>38</v>
      </c>
      <c r="B61" s="13">
        <v>628950.1</v>
      </c>
      <c r="C61" s="14">
        <v>389485.3</v>
      </c>
      <c r="D61" s="25">
        <f t="shared" si="0"/>
        <v>61.92626410266888</v>
      </c>
    </row>
    <row r="62" spans="1:4" ht="29.25" customHeight="1">
      <c r="A62" s="19" t="s">
        <v>39</v>
      </c>
      <c r="B62" s="13">
        <v>58899.4</v>
      </c>
      <c r="C62" s="14">
        <v>36703.5</v>
      </c>
      <c r="D62" s="25">
        <f t="shared" si="0"/>
        <v>62.315575370886634</v>
      </c>
    </row>
    <row r="63" spans="1:4" ht="15" customHeight="1">
      <c r="A63" s="19" t="s">
        <v>40</v>
      </c>
      <c r="B63" s="13">
        <v>107914.4</v>
      </c>
      <c r="C63" s="14">
        <v>55924.1</v>
      </c>
      <c r="D63" s="25">
        <f t="shared" si="0"/>
        <v>51.822648321262044</v>
      </c>
    </row>
    <row r="64" spans="1:4" ht="18" customHeight="1">
      <c r="A64" s="18" t="s">
        <v>12</v>
      </c>
      <c r="B64" s="13">
        <v>78431.1</v>
      </c>
      <c r="C64" s="14">
        <v>40690.1</v>
      </c>
      <c r="D64" s="25">
        <f t="shared" si="0"/>
        <v>51.8800577832008</v>
      </c>
    </row>
    <row r="65" spans="1:4" ht="17.25" customHeight="1">
      <c r="A65" s="19" t="s">
        <v>41</v>
      </c>
      <c r="B65" s="13">
        <v>78431.1</v>
      </c>
      <c r="C65" s="14">
        <v>40690.1</v>
      </c>
      <c r="D65" s="25">
        <f t="shared" si="0"/>
        <v>51.8800577832008</v>
      </c>
    </row>
    <row r="66" spans="1:4" ht="17.25" customHeight="1">
      <c r="A66" s="19" t="s">
        <v>42</v>
      </c>
      <c r="B66" s="13">
        <v>0</v>
      </c>
      <c r="C66" s="14">
        <v>0</v>
      </c>
      <c r="D66" s="25">
        <v>0</v>
      </c>
    </row>
    <row r="67" spans="1:4" ht="16.5" customHeight="1">
      <c r="A67" s="18" t="s">
        <v>13</v>
      </c>
      <c r="B67" s="13">
        <v>5326.5</v>
      </c>
      <c r="C67" s="14">
        <v>10.4</v>
      </c>
      <c r="D67" s="25">
        <f t="shared" si="0"/>
        <v>0.19525016427297476</v>
      </c>
    </row>
    <row r="68" spans="1:4" ht="17.25" customHeight="1" hidden="1">
      <c r="A68" s="19" t="s">
        <v>43</v>
      </c>
      <c r="B68" s="13">
        <v>0</v>
      </c>
      <c r="C68" s="14">
        <v>0</v>
      </c>
      <c r="D68" s="25">
        <v>0</v>
      </c>
    </row>
    <row r="69" spans="1:4" ht="16.5" customHeight="1" hidden="1">
      <c r="A69" s="19" t="s">
        <v>44</v>
      </c>
      <c r="B69" s="13">
        <v>0</v>
      </c>
      <c r="C69" s="14">
        <v>0</v>
      </c>
      <c r="D69" s="25">
        <v>0</v>
      </c>
    </row>
    <row r="70" spans="1:4" ht="16.5" customHeight="1" hidden="1">
      <c r="A70" s="19" t="s">
        <v>45</v>
      </c>
      <c r="B70" s="13">
        <v>0</v>
      </c>
      <c r="C70" s="14">
        <v>0</v>
      </c>
      <c r="D70" s="25">
        <v>0</v>
      </c>
    </row>
    <row r="71" spans="1:4" ht="33" customHeight="1">
      <c r="A71" s="19" t="s">
        <v>46</v>
      </c>
      <c r="B71" s="13">
        <v>5326.6</v>
      </c>
      <c r="C71" s="14">
        <v>10.4</v>
      </c>
      <c r="D71" s="25">
        <f t="shared" si="0"/>
        <v>0.19524649870461458</v>
      </c>
    </row>
    <row r="72" spans="1:4" ht="15.75">
      <c r="A72" s="20" t="s">
        <v>6</v>
      </c>
      <c r="B72" s="26">
        <v>716712.6</v>
      </c>
      <c r="C72" s="14">
        <v>363832.7</v>
      </c>
      <c r="D72" s="25">
        <f t="shared" si="0"/>
        <v>50.76409986373896</v>
      </c>
    </row>
    <row r="73" spans="1:4" ht="15.75">
      <c r="A73" s="19" t="s">
        <v>47</v>
      </c>
      <c r="B73" s="13">
        <v>2993.7</v>
      </c>
      <c r="C73" s="13">
        <v>1755.9</v>
      </c>
      <c r="D73" s="25">
        <f t="shared" si="0"/>
        <v>58.653171660487025</v>
      </c>
    </row>
    <row r="74" spans="1:4" ht="17.25" customHeight="1">
      <c r="A74" s="19" t="s">
        <v>48</v>
      </c>
      <c r="B74" s="13">
        <v>43778.5</v>
      </c>
      <c r="C74" s="14">
        <v>21584.2</v>
      </c>
      <c r="D74" s="25">
        <f t="shared" si="0"/>
        <v>49.3031967746725</v>
      </c>
    </row>
    <row r="75" spans="1:4" ht="20.25" customHeight="1">
      <c r="A75" s="19" t="s">
        <v>49</v>
      </c>
      <c r="B75" s="13">
        <v>558858</v>
      </c>
      <c r="C75" s="14">
        <v>312461</v>
      </c>
      <c r="D75" s="25">
        <f t="shared" si="0"/>
        <v>55.91062488145469</v>
      </c>
    </row>
    <row r="76" spans="1:4" ht="15.75">
      <c r="A76" s="19" t="s">
        <v>50</v>
      </c>
      <c r="B76" s="13">
        <v>71747.6</v>
      </c>
      <c r="C76" s="14">
        <v>6077.8</v>
      </c>
      <c r="D76" s="25">
        <f t="shared" si="0"/>
        <v>8.471084747085616</v>
      </c>
    </row>
    <row r="77" spans="1:4" ht="31.5">
      <c r="A77" s="19" t="s">
        <v>51</v>
      </c>
      <c r="B77" s="13">
        <v>39334.8</v>
      </c>
      <c r="C77" s="14">
        <v>21953.8</v>
      </c>
      <c r="D77" s="25">
        <f aca="true" t="shared" si="1" ref="D77:D96">C77/B77*100</f>
        <v>55.81266461250597</v>
      </c>
    </row>
    <row r="78" spans="1:4" ht="15.75">
      <c r="A78" s="18" t="s">
        <v>5</v>
      </c>
      <c r="B78" s="13">
        <v>61904.8</v>
      </c>
      <c r="C78" s="14">
        <v>34669.5</v>
      </c>
      <c r="D78" s="25">
        <f t="shared" si="1"/>
        <v>56.0045424587431</v>
      </c>
    </row>
    <row r="79" spans="1:4" ht="15.75">
      <c r="A79" s="21" t="s">
        <v>52</v>
      </c>
      <c r="B79" s="13">
        <v>57964.9</v>
      </c>
      <c r="C79" s="14">
        <v>33298.5</v>
      </c>
      <c r="D79" s="25">
        <f t="shared" si="1"/>
        <v>57.445971613855974</v>
      </c>
    </row>
    <row r="80" spans="1:4" ht="15.75">
      <c r="A80" s="19" t="s">
        <v>53</v>
      </c>
      <c r="B80" s="13">
        <v>3939.9</v>
      </c>
      <c r="C80" s="14">
        <v>1371</v>
      </c>
      <c r="D80" s="25">
        <f t="shared" si="1"/>
        <v>34.797837508566204</v>
      </c>
    </row>
    <row r="81" spans="1:4" ht="15.75">
      <c r="A81" s="18" t="s">
        <v>14</v>
      </c>
      <c r="B81" s="13">
        <v>7959.6</v>
      </c>
      <c r="C81" s="13">
        <v>4358.1</v>
      </c>
      <c r="D81" s="25">
        <f t="shared" si="1"/>
        <v>54.75275139454244</v>
      </c>
    </row>
    <row r="82" spans="1:4" ht="18" customHeight="1">
      <c r="A82" s="19" t="s">
        <v>54</v>
      </c>
      <c r="B82" s="13">
        <v>7959.6</v>
      </c>
      <c r="C82" s="13">
        <v>4358.1</v>
      </c>
      <c r="D82" s="25">
        <f t="shared" si="1"/>
        <v>54.75275139454244</v>
      </c>
    </row>
    <row r="83" spans="1:4" ht="31.5" customHeight="1">
      <c r="A83" s="18" t="s">
        <v>15</v>
      </c>
      <c r="B83" s="13">
        <v>9891.7</v>
      </c>
      <c r="C83" s="13">
        <v>1370.3</v>
      </c>
      <c r="D83" s="25">
        <f t="shared" si="1"/>
        <v>13.853028296450558</v>
      </c>
    </row>
    <row r="84" spans="1:4" ht="30" customHeight="1">
      <c r="A84" s="18" t="s">
        <v>55</v>
      </c>
      <c r="B84" s="13">
        <v>9891.7</v>
      </c>
      <c r="C84" s="13">
        <v>1370.3</v>
      </c>
      <c r="D84" s="25">
        <f t="shared" si="1"/>
        <v>13.853028296450558</v>
      </c>
    </row>
    <row r="85" spans="1:4" ht="18" customHeight="1">
      <c r="A85" s="30" t="s">
        <v>7</v>
      </c>
      <c r="B85" s="36">
        <f>B11-B33</f>
        <v>-81314.70000000019</v>
      </c>
      <c r="C85" s="36">
        <f>C11-C33</f>
        <v>56014.799999999814</v>
      </c>
      <c r="D85" s="38">
        <f t="shared" si="1"/>
        <v>-68.88643750760893</v>
      </c>
    </row>
    <row r="86" spans="1:4" ht="34.5" customHeight="1">
      <c r="A86" s="35" t="s">
        <v>57</v>
      </c>
      <c r="B86" s="37">
        <f>-B85</f>
        <v>81314.70000000019</v>
      </c>
      <c r="C86" s="37">
        <f>-C85</f>
        <v>-56014.799999999814</v>
      </c>
      <c r="D86" s="39">
        <f t="shared" si="1"/>
        <v>-68.88643750760893</v>
      </c>
    </row>
    <row r="87" spans="1:4" ht="33" customHeight="1">
      <c r="A87" s="22" t="s">
        <v>79</v>
      </c>
      <c r="B87" s="25">
        <v>25176.5</v>
      </c>
      <c r="C87" s="25">
        <v>-57000</v>
      </c>
      <c r="D87" s="25">
        <f t="shared" si="1"/>
        <v>-226.40160467102257</v>
      </c>
    </row>
    <row r="88" spans="1:4" ht="48.75" customHeight="1">
      <c r="A88" s="23" t="s">
        <v>80</v>
      </c>
      <c r="B88" s="25">
        <v>262176.5</v>
      </c>
      <c r="C88" s="27">
        <v>36000</v>
      </c>
      <c r="D88" s="25">
        <f t="shared" si="1"/>
        <v>13.731207793223268</v>
      </c>
    </row>
    <row r="89" spans="1:4" ht="46.5" customHeight="1">
      <c r="A89" s="23" t="s">
        <v>81</v>
      </c>
      <c r="B89" s="25">
        <v>-237000</v>
      </c>
      <c r="C89" s="27">
        <v>-93000</v>
      </c>
      <c r="D89" s="25">
        <f>C89/B89*100</f>
        <v>39.24050632911392</v>
      </c>
    </row>
    <row r="90" spans="1:4" ht="33" customHeight="1">
      <c r="A90" s="12" t="s">
        <v>82</v>
      </c>
      <c r="B90" s="27">
        <v>-20000</v>
      </c>
      <c r="C90" s="27">
        <v>0</v>
      </c>
      <c r="D90" s="25">
        <f t="shared" si="1"/>
        <v>0</v>
      </c>
    </row>
    <row r="91" spans="1:4" ht="65.25" customHeight="1" hidden="1">
      <c r="A91" s="23" t="s">
        <v>56</v>
      </c>
      <c r="B91" s="27">
        <v>0</v>
      </c>
      <c r="C91" s="27">
        <v>0</v>
      </c>
      <c r="D91" s="25" t="e">
        <f t="shared" si="1"/>
        <v>#DIV/0!</v>
      </c>
    </row>
    <row r="92" spans="1:4" ht="62.25" customHeight="1">
      <c r="A92" s="23" t="s">
        <v>83</v>
      </c>
      <c r="B92" s="27">
        <v>-20000</v>
      </c>
      <c r="C92" s="27">
        <v>0</v>
      </c>
      <c r="D92" s="25">
        <f t="shared" si="1"/>
        <v>0</v>
      </c>
    </row>
    <row r="93" spans="1:4" ht="18" customHeight="1">
      <c r="A93" s="23" t="s">
        <v>84</v>
      </c>
      <c r="B93" s="27">
        <v>0</v>
      </c>
      <c r="C93" s="27">
        <v>0</v>
      </c>
      <c r="D93" s="25">
        <v>0</v>
      </c>
    </row>
    <row r="94" spans="1:4" ht="33" customHeight="1">
      <c r="A94" s="12" t="s">
        <v>85</v>
      </c>
      <c r="B94" s="13">
        <v>76138.3</v>
      </c>
      <c r="C94" s="13">
        <v>20985.2</v>
      </c>
      <c r="D94" s="25">
        <f t="shared" si="1"/>
        <v>27.56194976772531</v>
      </c>
    </row>
    <row r="95" spans="1:4" ht="18" customHeight="1">
      <c r="A95" s="12" t="s">
        <v>86</v>
      </c>
      <c r="B95" s="13">
        <v>-2857555.6</v>
      </c>
      <c r="C95" s="14">
        <v>-1611491.7</v>
      </c>
      <c r="D95" s="25">
        <f t="shared" si="1"/>
        <v>56.39406281368593</v>
      </c>
    </row>
    <row r="96" spans="1:4" ht="18" customHeight="1">
      <c r="A96" s="12" t="s">
        <v>87</v>
      </c>
      <c r="B96" s="13">
        <v>2933693.9</v>
      </c>
      <c r="C96" s="14">
        <v>1632476.9</v>
      </c>
      <c r="D96" s="25">
        <f t="shared" si="1"/>
        <v>55.64578158614298</v>
      </c>
    </row>
    <row r="97" spans="2:3" ht="12.75">
      <c r="B97" s="24"/>
      <c r="C97" s="24"/>
    </row>
    <row r="98" ht="33" customHeight="1"/>
    <row r="99" spans="3:4" ht="12.75">
      <c r="C99" s="43"/>
      <c r="D99" s="43"/>
    </row>
  </sheetData>
  <sheetProtection/>
  <mergeCells count="7">
    <mergeCell ref="C99:D99"/>
    <mergeCell ref="E7:E9"/>
    <mergeCell ref="D7:D9"/>
    <mergeCell ref="A5:D5"/>
    <mergeCell ref="B7:B9"/>
    <mergeCell ref="C7:C9"/>
    <mergeCell ref="A7:A9"/>
  </mergeCells>
  <printOptions/>
  <pageMargins left="0.96" right="0.5905511811023623" top="0.2755905511811024" bottom="0.2755905511811024" header="0.2362204724409449" footer="0.15748031496062992"/>
  <pageSetup horizontalDpi="600" verticalDpi="600" orientation="portrait" paperSize="9" scale="76" r:id="rId1"/>
  <rowBreaks count="2" manualBreakCount="2">
    <brk id="35" max="3" man="1"/>
    <brk id="80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Вероника</cp:lastModifiedBy>
  <cp:lastPrinted>2014-07-14T06:52:51Z</cp:lastPrinted>
  <dcterms:created xsi:type="dcterms:W3CDTF">1996-10-08T23:32:33Z</dcterms:created>
  <dcterms:modified xsi:type="dcterms:W3CDTF">2014-08-12T00:06:04Z</dcterms:modified>
  <cp:category/>
  <cp:version/>
  <cp:contentType/>
  <cp:contentStatus/>
</cp:coreProperties>
</file>